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1"/>
  <workbookPr/>
  <mc:AlternateContent xmlns:mc="http://schemas.openxmlformats.org/markup-compatibility/2006">
    <mc:Choice Requires="x15">
      <x15ac:absPath xmlns:x15ac="http://schemas.microsoft.com/office/spreadsheetml/2010/11/ac" url="C:\Users\mmakoko\Documents\HACT\On-line Training Materials\FACE Training\"/>
    </mc:Choice>
  </mc:AlternateContent>
  <xr:revisionPtr revIDLastSave="0" documentId="8_{C46A2E88-6000-48B7-86FE-6A82BD89F308}" xr6:coauthVersionLast="47" xr6:coauthVersionMax="47" xr10:uidLastSave="{00000000-0000-0000-0000-000000000000}"/>
  <bookViews>
    <workbookView xWindow="0" yWindow="0" windowWidth="20490" windowHeight="7740" firstSheet="34" activeTab="34" xr2:uid="{00000000-000D-0000-FFFF-FFFF00000000}"/>
  </bookViews>
  <sheets>
    <sheet name="Sample 1" sheetId="2" r:id="rId1"/>
    <sheet name="Sample 2" sheetId="1" r:id="rId2"/>
    <sheet name="Sample 3" sheetId="4" r:id="rId3"/>
    <sheet name="Sample 4" sheetId="5" r:id="rId4"/>
    <sheet name="Sample 5" sheetId="6" r:id="rId5"/>
    <sheet name="Sample 6" sheetId="10" r:id="rId6"/>
    <sheet name="Sample 7" sheetId="7" r:id="rId7"/>
    <sheet name="Sample 8" sheetId="11" r:id="rId8"/>
    <sheet name="Sample 9" sheetId="12" r:id="rId9"/>
    <sheet name="Sample 10" sheetId="13" r:id="rId10"/>
    <sheet name="Sample 11" sheetId="14" r:id="rId11"/>
    <sheet name="Sample 12" sheetId="15" r:id="rId12"/>
    <sheet name="Sample 13" sheetId="16" r:id="rId13"/>
    <sheet name="Sample 14" sheetId="17" r:id="rId14"/>
    <sheet name="Sample 15" sheetId="18" r:id="rId15"/>
    <sheet name="Sample 16" sheetId="37" r:id="rId16"/>
    <sheet name="Sample 17" sheetId="39" r:id="rId17"/>
    <sheet name="Sample 18" sheetId="19" r:id="rId18"/>
    <sheet name="Sample 19" sheetId="20" r:id="rId19"/>
    <sheet name="Sample 20" sheetId="21" r:id="rId20"/>
    <sheet name="Sample 21" sheetId="22" r:id="rId21"/>
    <sheet name="Sample 22" sheetId="23" r:id="rId22"/>
    <sheet name="Sample 23" sheetId="24" r:id="rId23"/>
    <sheet name="Sample 24" sheetId="25" r:id="rId24"/>
    <sheet name="Sample 25" sheetId="26" r:id="rId25"/>
    <sheet name="Sample 26" sheetId="27" r:id="rId26"/>
    <sheet name="Sample 27" sheetId="28" r:id="rId27"/>
    <sheet name="Sample 28" sheetId="29" r:id="rId28"/>
    <sheet name="Sample 29" sheetId="32" r:id="rId29"/>
    <sheet name="Sample 30" sheetId="30" r:id="rId30"/>
    <sheet name="Sample 31" sheetId="31" r:id="rId31"/>
    <sheet name="Sample 32" sheetId="33" r:id="rId32"/>
    <sheet name="Sample 33" sheetId="34" r:id="rId33"/>
    <sheet name="Sample 34" sheetId="35" r:id="rId34"/>
    <sheet name="Sample 35" sheetId="36" r:id="rId35"/>
    <sheet name="Sample 36" sheetId="38" r:id="rId36"/>
    <sheet name="Sample 37" sheetId="40" r:id="rId37"/>
    <sheet name="Sheet1" sheetId="42" r:id="rId3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0" i="40" l="1"/>
  <c r="Q20" i="40" s="1"/>
  <c r="M19" i="40"/>
  <c r="Q19" i="40" s="1"/>
  <c r="M18" i="40"/>
  <c r="Q18" i="40" s="1"/>
  <c r="M17" i="40"/>
  <c r="P48" i="40"/>
  <c r="M48" i="40"/>
  <c r="K48" i="40"/>
  <c r="P26" i="40"/>
  <c r="O26" i="40"/>
  <c r="L26" i="40"/>
  <c r="K26" i="40"/>
  <c r="J26" i="40"/>
  <c r="Q21" i="40"/>
  <c r="P48" i="38"/>
  <c r="M48" i="38"/>
  <c r="K48" i="38"/>
  <c r="P26" i="38"/>
  <c r="O26" i="38"/>
  <c r="L26" i="38"/>
  <c r="K26" i="38"/>
  <c r="J26" i="38"/>
  <c r="M20" i="38"/>
  <c r="Q20" i="38" s="1"/>
  <c r="M19" i="38"/>
  <c r="Q19" i="38" s="1"/>
  <c r="M18" i="38"/>
  <c r="Q17" i="38"/>
  <c r="Q21" i="39"/>
  <c r="Q20" i="39"/>
  <c r="Q19" i="39"/>
  <c r="Q18" i="39"/>
  <c r="Q17" i="39"/>
  <c r="P48" i="39"/>
  <c r="M48" i="39"/>
  <c r="K48" i="39"/>
  <c r="P26" i="39"/>
  <c r="O26" i="39"/>
  <c r="M26" i="39"/>
  <c r="L26" i="39"/>
  <c r="K26" i="39"/>
  <c r="J26" i="39"/>
  <c r="P48" i="37"/>
  <c r="M48" i="37"/>
  <c r="K48" i="37"/>
  <c r="Q26" i="37"/>
  <c r="P26" i="37"/>
  <c r="O26" i="37"/>
  <c r="L26" i="37"/>
  <c r="K26" i="37"/>
  <c r="J26" i="37"/>
  <c r="M26" i="37"/>
  <c r="M26" i="38" l="1"/>
  <c r="Q18" i="38"/>
  <c r="M26" i="40"/>
  <c r="Q17" i="40"/>
  <c r="Q26" i="40"/>
  <c r="Q26" i="38"/>
  <c r="Q26" i="39"/>
  <c r="P48" i="36"/>
  <c r="M48" i="36"/>
  <c r="K48" i="36"/>
  <c r="P26" i="36"/>
  <c r="O26" i="36"/>
  <c r="L26" i="36"/>
  <c r="K26" i="36"/>
  <c r="J26" i="36"/>
  <c r="M20" i="36"/>
  <c r="Q20" i="36" s="1"/>
  <c r="M19" i="36"/>
  <c r="Q19" i="36" s="1"/>
  <c r="M18" i="36"/>
  <c r="Q17" i="36"/>
  <c r="P48" i="35"/>
  <c r="M48" i="35"/>
  <c r="K48" i="35"/>
  <c r="Q26" i="35"/>
  <c r="P26" i="35"/>
  <c r="O26" i="35"/>
  <c r="M26" i="35"/>
  <c r="L26" i="35"/>
  <c r="K26" i="35"/>
  <c r="J26" i="35"/>
  <c r="M26" i="36" l="1"/>
  <c r="Q18" i="36"/>
  <c r="Q26" i="36" s="1"/>
  <c r="P48" i="34"/>
  <c r="M48" i="34"/>
  <c r="K48" i="34"/>
  <c r="P26" i="34"/>
  <c r="O26" i="34"/>
  <c r="L26" i="34"/>
  <c r="K26" i="34"/>
  <c r="J26" i="34"/>
  <c r="M20" i="34"/>
  <c r="Q20" i="34" s="1"/>
  <c r="M19" i="34"/>
  <c r="M26" i="34"/>
  <c r="Q17" i="34"/>
  <c r="M20" i="33"/>
  <c r="M19" i="33"/>
  <c r="Q19" i="33" s="1"/>
  <c r="M18" i="33"/>
  <c r="Q18" i="33" s="1"/>
  <c r="M17" i="33"/>
  <c r="P48" i="33"/>
  <c r="M48" i="33"/>
  <c r="K48" i="33"/>
  <c r="P26" i="33"/>
  <c r="O26" i="33"/>
  <c r="L26" i="33"/>
  <c r="K26" i="33"/>
  <c r="J26" i="33"/>
  <c r="Q17" i="33"/>
  <c r="P48" i="32"/>
  <c r="M48" i="32"/>
  <c r="K48" i="32"/>
  <c r="P26" i="32"/>
  <c r="O26" i="32"/>
  <c r="L26" i="32"/>
  <c r="K26" i="32"/>
  <c r="J26" i="32"/>
  <c r="M20" i="32"/>
  <c r="M19" i="32"/>
  <c r="M18" i="32"/>
  <c r="Q18" i="32" s="1"/>
  <c r="M17" i="32"/>
  <c r="Q17" i="32" s="1"/>
  <c r="Q26" i="32" s="1"/>
  <c r="P48" i="31"/>
  <c r="M48" i="31"/>
  <c r="K48" i="31"/>
  <c r="P26" i="31"/>
  <c r="O26" i="31"/>
  <c r="L26" i="31"/>
  <c r="K26" i="31"/>
  <c r="J26" i="31"/>
  <c r="Q20" i="31"/>
  <c r="Q19" i="31"/>
  <c r="Q18" i="31"/>
  <c r="M26" i="32" l="1"/>
  <c r="M26" i="33"/>
  <c r="Q26" i="34"/>
  <c r="Q20" i="33"/>
  <c r="Q26" i="33" s="1"/>
  <c r="M26" i="31"/>
  <c r="Q17" i="31"/>
  <c r="Q26" i="31" s="1"/>
  <c r="P48" i="30"/>
  <c r="M48" i="30"/>
  <c r="K48" i="30"/>
  <c r="P26" i="30"/>
  <c r="O26" i="30"/>
  <c r="L26" i="30"/>
  <c r="K26" i="30"/>
  <c r="J26" i="30"/>
  <c r="M20" i="30"/>
  <c r="Q20" i="30" s="1"/>
  <c r="M19" i="30"/>
  <c r="Q19" i="30" s="1"/>
  <c r="M18" i="30"/>
  <c r="Q18" i="30" s="1"/>
  <c r="M17" i="30"/>
  <c r="P48" i="29"/>
  <c r="M48" i="29"/>
  <c r="K48" i="29"/>
  <c r="Q26" i="29"/>
  <c r="P26" i="29"/>
  <c r="O26" i="29"/>
  <c r="L26" i="29"/>
  <c r="K26" i="29"/>
  <c r="J26" i="29"/>
  <c r="M20" i="29"/>
  <c r="M19" i="29"/>
  <c r="M18" i="29"/>
  <c r="M17" i="29"/>
  <c r="M26" i="29" l="1"/>
  <c r="M26" i="30"/>
  <c r="Q17" i="30"/>
  <c r="Q26" i="30" s="1"/>
  <c r="P48" i="28"/>
  <c r="M48" i="28"/>
  <c r="K48" i="28"/>
  <c r="P26" i="28"/>
  <c r="O26" i="28"/>
  <c r="L26" i="28"/>
  <c r="K26" i="28"/>
  <c r="J26" i="28"/>
  <c r="M20" i="28"/>
  <c r="Q20" i="28" s="1"/>
  <c r="M19" i="28"/>
  <c r="Q19" i="28" s="1"/>
  <c r="M18" i="28"/>
  <c r="M26" i="28" s="1"/>
  <c r="Q17" i="28"/>
  <c r="P48" i="27"/>
  <c r="M48" i="27"/>
  <c r="K48" i="27"/>
  <c r="P26" i="27"/>
  <c r="O26" i="27"/>
  <c r="L26" i="27"/>
  <c r="K26" i="27"/>
  <c r="J26" i="27"/>
  <c r="M20" i="27"/>
  <c r="Q20" i="27" s="1"/>
  <c r="M19" i="27"/>
  <c r="Q19" i="27" s="1"/>
  <c r="M18" i="27"/>
  <c r="Q18" i="27" s="1"/>
  <c r="Q17" i="27"/>
  <c r="Q18" i="28" l="1"/>
  <c r="Q26" i="28" s="1"/>
  <c r="Q26" i="27"/>
  <c r="M26" i="27"/>
  <c r="M22" i="11"/>
  <c r="Q22" i="11" s="1"/>
  <c r="Q22" i="10"/>
  <c r="M21" i="5"/>
  <c r="Q21" i="5" s="1"/>
  <c r="Q21" i="1"/>
  <c r="P48" i="26" l="1"/>
  <c r="M48" i="26"/>
  <c r="K48" i="26"/>
  <c r="P26" i="26"/>
  <c r="O26" i="26"/>
  <c r="L26" i="26"/>
  <c r="K26" i="26"/>
  <c r="J26" i="26"/>
  <c r="M20" i="26"/>
  <c r="Q20" i="26" s="1"/>
  <c r="M19" i="26"/>
  <c r="Q19" i="26" s="1"/>
  <c r="M18" i="26"/>
  <c r="M17" i="26"/>
  <c r="Q17" i="26" s="1"/>
  <c r="P48" i="25"/>
  <c r="M48" i="25"/>
  <c r="K48" i="25"/>
  <c r="P26" i="25"/>
  <c r="O26" i="25"/>
  <c r="L26" i="25"/>
  <c r="K26" i="25"/>
  <c r="J26" i="25"/>
  <c r="Q20" i="25"/>
  <c r="Q19" i="25"/>
  <c r="Q18" i="25"/>
  <c r="Q17" i="25"/>
  <c r="P48" i="24"/>
  <c r="M48" i="24"/>
  <c r="K48" i="24"/>
  <c r="P26" i="24"/>
  <c r="O26" i="24"/>
  <c r="L26" i="24"/>
  <c r="K26" i="24"/>
  <c r="J26" i="24"/>
  <c r="M20" i="24"/>
  <c r="M19" i="24"/>
  <c r="M18" i="24"/>
  <c r="M17" i="24"/>
  <c r="P48" i="23"/>
  <c r="M48" i="23"/>
  <c r="K48" i="23"/>
  <c r="P26" i="23"/>
  <c r="O26" i="23"/>
  <c r="L26" i="23"/>
  <c r="K26" i="23"/>
  <c r="J26" i="23"/>
  <c r="M20" i="23"/>
  <c r="Q20" i="23" s="1"/>
  <c r="M19" i="23"/>
  <c r="Q19" i="23" s="1"/>
  <c r="M18" i="23"/>
  <c r="Q18" i="23" s="1"/>
  <c r="M17" i="23"/>
  <c r="Q17" i="23" s="1"/>
  <c r="P48" i="22"/>
  <c r="M48" i="22"/>
  <c r="K48" i="22"/>
  <c r="Q26" i="22"/>
  <c r="P26" i="22"/>
  <c r="O26" i="22"/>
  <c r="M26" i="22"/>
  <c r="L26" i="22"/>
  <c r="K26" i="22"/>
  <c r="J26" i="22"/>
  <c r="P48" i="21"/>
  <c r="M48" i="21"/>
  <c r="K48" i="21"/>
  <c r="Q26" i="21"/>
  <c r="P26" i="21"/>
  <c r="O26" i="21"/>
  <c r="M26" i="21"/>
  <c r="L26" i="21"/>
  <c r="K26" i="21"/>
  <c r="J26" i="21"/>
  <c r="P48" i="20"/>
  <c r="M48" i="20"/>
  <c r="K48" i="20"/>
  <c r="Q26" i="20"/>
  <c r="P26" i="20"/>
  <c r="O26" i="20"/>
  <c r="M26" i="20"/>
  <c r="L26" i="20"/>
  <c r="K26" i="20"/>
  <c r="J26" i="20"/>
  <c r="P48" i="19"/>
  <c r="M48" i="19"/>
  <c r="K48" i="19"/>
  <c r="Q26" i="19"/>
  <c r="P26" i="19"/>
  <c r="O26" i="19"/>
  <c r="M26" i="19"/>
  <c r="L26" i="19"/>
  <c r="K26" i="19"/>
  <c r="J26" i="19"/>
  <c r="Q19" i="18"/>
  <c r="P48" i="18"/>
  <c r="M48" i="18"/>
  <c r="K48" i="18"/>
  <c r="P26" i="18"/>
  <c r="O26" i="18"/>
  <c r="L26" i="18"/>
  <c r="K26" i="18"/>
  <c r="J26" i="18"/>
  <c r="M17" i="18"/>
  <c r="P49" i="17"/>
  <c r="M49" i="17"/>
  <c r="K49" i="17"/>
  <c r="Q27" i="17"/>
  <c r="P27" i="17"/>
  <c r="O27" i="17"/>
  <c r="L27" i="17"/>
  <c r="K27" i="17"/>
  <c r="J27" i="17"/>
  <c r="M17" i="17"/>
  <c r="M27" i="17" s="1"/>
  <c r="M17" i="16"/>
  <c r="M26" i="16" s="1"/>
  <c r="P48" i="16"/>
  <c r="M48" i="16"/>
  <c r="K48" i="16"/>
  <c r="Q26" i="16"/>
  <c r="P26" i="16"/>
  <c r="O26" i="16"/>
  <c r="L26" i="16"/>
  <c r="K26" i="16"/>
  <c r="J26" i="16"/>
  <c r="P48" i="15"/>
  <c r="M48" i="15"/>
  <c r="K48" i="15"/>
  <c r="Q26" i="15"/>
  <c r="P26" i="15"/>
  <c r="O26" i="15"/>
  <c r="M26" i="15"/>
  <c r="L26" i="15"/>
  <c r="K26" i="15"/>
  <c r="J26" i="15"/>
  <c r="P48" i="14"/>
  <c r="M48" i="14"/>
  <c r="K48" i="14"/>
  <c r="P26" i="14"/>
  <c r="O26" i="14"/>
  <c r="L26" i="14"/>
  <c r="K26" i="14"/>
  <c r="J26" i="14"/>
  <c r="M21" i="14"/>
  <c r="Q21" i="14" s="1"/>
  <c r="M20" i="14"/>
  <c r="Q20" i="14" s="1"/>
  <c r="M19" i="14"/>
  <c r="M18" i="14"/>
  <c r="Q18" i="14" s="1"/>
  <c r="M17" i="14"/>
  <c r="Q17" i="14" s="1"/>
  <c r="P48" i="13"/>
  <c r="M48" i="13"/>
  <c r="K48" i="13"/>
  <c r="P26" i="13"/>
  <c r="O26" i="13"/>
  <c r="L26" i="13"/>
  <c r="K26" i="13"/>
  <c r="J26" i="13"/>
  <c r="M21" i="13"/>
  <c r="Q21" i="13" s="1"/>
  <c r="M20" i="13"/>
  <c r="Q20" i="13" s="1"/>
  <c r="M19" i="13"/>
  <c r="Q19" i="13" s="1"/>
  <c r="M18" i="13"/>
  <c r="Q18" i="13" s="1"/>
  <c r="M17" i="13"/>
  <c r="P48" i="12"/>
  <c r="M48" i="12"/>
  <c r="K48" i="12"/>
  <c r="P26" i="12"/>
  <c r="O26" i="12"/>
  <c r="L26" i="12"/>
  <c r="K26" i="12"/>
  <c r="J26" i="12"/>
  <c r="Q21" i="12"/>
  <c r="Q20" i="12"/>
  <c r="Q19" i="12"/>
  <c r="Q18" i="12"/>
  <c r="Q17" i="12"/>
  <c r="P48" i="11"/>
  <c r="M48" i="11"/>
  <c r="K48" i="11"/>
  <c r="P26" i="11"/>
  <c r="O26" i="11"/>
  <c r="L26" i="11"/>
  <c r="K26" i="11"/>
  <c r="J26" i="11"/>
  <c r="M21" i="11"/>
  <c r="Q21" i="11" s="1"/>
  <c r="M20" i="11"/>
  <c r="Q20" i="11" s="1"/>
  <c r="M19" i="11"/>
  <c r="Q19" i="11" s="1"/>
  <c r="M18" i="11"/>
  <c r="Q18" i="11" s="1"/>
  <c r="M17" i="11"/>
  <c r="P48" i="10"/>
  <c r="M48" i="10"/>
  <c r="K48" i="10"/>
  <c r="P26" i="10"/>
  <c r="O26" i="10"/>
  <c r="L26" i="10"/>
  <c r="K26" i="10"/>
  <c r="J26" i="10"/>
  <c r="M21" i="10"/>
  <c r="Q21" i="10" s="1"/>
  <c r="M20" i="10"/>
  <c r="Q20" i="10" s="1"/>
  <c r="M19" i="10"/>
  <c r="Q19" i="10" s="1"/>
  <c r="M18" i="10"/>
  <c r="Q18" i="10" s="1"/>
  <c r="M17" i="10"/>
  <c r="M26" i="10" s="1"/>
  <c r="M26" i="18" l="1"/>
  <c r="Q17" i="18"/>
  <c r="Q26" i="18" s="1"/>
  <c r="M26" i="26"/>
  <c r="M26" i="14"/>
  <c r="M26" i="11"/>
  <c r="M26" i="24"/>
  <c r="M26" i="23"/>
  <c r="Q18" i="26"/>
  <c r="Q26" i="26" s="1"/>
  <c r="Q26" i="25"/>
  <c r="M26" i="25"/>
  <c r="Q26" i="24"/>
  <c r="Q26" i="23"/>
  <c r="Q19" i="14"/>
  <c r="Q26" i="14" s="1"/>
  <c r="M26" i="13"/>
  <c r="M26" i="12"/>
  <c r="Q26" i="12"/>
  <c r="Q17" i="13"/>
  <c r="Q26" i="13" s="1"/>
  <c r="Q17" i="11"/>
  <c r="Q26" i="11" s="1"/>
  <c r="Q17" i="10"/>
  <c r="Q26" i="10" s="1"/>
  <c r="P48" i="7"/>
  <c r="M48" i="7"/>
  <c r="K48" i="7"/>
  <c r="P26" i="7"/>
  <c r="O26" i="7"/>
  <c r="L26" i="7"/>
  <c r="K26" i="7"/>
  <c r="J26" i="7"/>
  <c r="Q20" i="6"/>
  <c r="Q21" i="6"/>
  <c r="P48" i="6"/>
  <c r="M48" i="6"/>
  <c r="K48" i="6"/>
  <c r="P26" i="6"/>
  <c r="O26" i="6"/>
  <c r="L26" i="6"/>
  <c r="K26" i="6"/>
  <c r="J26" i="6"/>
  <c r="Q19" i="6"/>
  <c r="Q18" i="6"/>
  <c r="Q26" i="7" l="1"/>
  <c r="M26" i="7"/>
  <c r="M26" i="6"/>
  <c r="Q17" i="6"/>
  <c r="Q26" i="6" s="1"/>
  <c r="M20" i="5" l="1"/>
  <c r="Q20" i="5" s="1"/>
  <c r="M19" i="5"/>
  <c r="Q19" i="5" s="1"/>
  <c r="M18" i="5"/>
  <c r="Q18" i="5" s="1"/>
  <c r="M17" i="5"/>
  <c r="Q17" i="5" s="1"/>
  <c r="P48" i="5"/>
  <c r="M48" i="5"/>
  <c r="K48" i="5"/>
  <c r="P26" i="5"/>
  <c r="O26" i="5"/>
  <c r="L26" i="5"/>
  <c r="K26" i="5"/>
  <c r="J26" i="5"/>
  <c r="Q26" i="5" l="1"/>
  <c r="M26" i="5"/>
  <c r="P48" i="4"/>
  <c r="M48" i="4"/>
  <c r="K48" i="4"/>
  <c r="Q26" i="4"/>
  <c r="P26" i="4"/>
  <c r="O26" i="4"/>
  <c r="L26" i="4"/>
  <c r="K26" i="4"/>
  <c r="J26" i="4"/>
  <c r="M26" i="4" l="1"/>
  <c r="P49" i="2"/>
  <c r="M49" i="2"/>
  <c r="K49" i="2"/>
  <c r="Q27" i="2"/>
  <c r="P27" i="2"/>
  <c r="O27" i="2"/>
  <c r="M27" i="2"/>
  <c r="L27" i="2"/>
  <c r="K27" i="2"/>
  <c r="J27" i="2"/>
  <c r="Q20" i="1" l="1"/>
  <c r="Q19" i="1"/>
  <c r="Q18" i="1"/>
  <c r="Q17" i="1"/>
  <c r="P48" i="1" l="1"/>
  <c r="M48" i="1"/>
  <c r="K48" i="1"/>
  <c r="Q26" i="1"/>
  <c r="P26" i="1"/>
  <c r="O26" i="1"/>
  <c r="M26" i="1"/>
  <c r="L26" i="1"/>
  <c r="K26" i="1"/>
  <c r="J26" i="1"/>
</calcChain>
</file>

<file path=xl/sharedStrings.xml><?xml version="1.0" encoding="utf-8"?>
<sst xmlns="http://schemas.openxmlformats.org/spreadsheetml/2006/main" count="3464" uniqueCount="170">
  <si>
    <t>FACE Sample 1 - Direct Cash Transfer (DCT) Request</t>
  </si>
  <si>
    <t>Funding Authorization and Certificate of Expenditures</t>
  </si>
  <si>
    <t>UN Agency:</t>
  </si>
  <si>
    <t>UNICEF</t>
  </si>
  <si>
    <t>Date:</t>
  </si>
  <si>
    <t>15/03/2015</t>
  </si>
  <si>
    <t>Country:</t>
  </si>
  <si>
    <t>Kushiri</t>
  </si>
  <si>
    <t>Type of Request:</t>
  </si>
  <si>
    <t>Programme Code &amp; Title:</t>
  </si>
  <si>
    <t>Management of Acute Malnutrition</t>
  </si>
  <si>
    <r>
      <t xml:space="preserve">◙  </t>
    </r>
    <r>
      <rPr>
        <sz val="10"/>
        <rFont val="Arial Narrow"/>
        <family val="2"/>
      </rPr>
      <t>Direct Cash Transfer (DCT)</t>
    </r>
  </si>
  <si>
    <t>Project Code &amp; Title:</t>
  </si>
  <si>
    <t>Community-based Nutrition Management</t>
  </si>
  <si>
    <r>
      <t xml:space="preserve">□  </t>
    </r>
    <r>
      <rPr>
        <sz val="10"/>
        <rFont val="Arial Narrow"/>
        <family val="2"/>
      </rPr>
      <t>Reimbursement</t>
    </r>
  </si>
  <si>
    <t>Responsible Officer(s):</t>
  </si>
  <si>
    <t>John Roberts</t>
  </si>
  <si>
    <r>
      <t xml:space="preserve">□  </t>
    </r>
    <r>
      <rPr>
        <sz val="10"/>
        <rFont val="Arial Narrow"/>
        <family val="2"/>
      </rPr>
      <t>Direct Payment</t>
    </r>
  </si>
  <si>
    <t>Implementing Partner:</t>
  </si>
  <si>
    <t>Joined Hands</t>
  </si>
  <si>
    <t>Currency: Kushiri Dollars (KD)</t>
  </si>
  <si>
    <t>REPORTING</t>
  </si>
  <si>
    <t>REQUESTS /  AUTHORIZATIONS</t>
  </si>
  <si>
    <t>Activity Description from AWP with Duration</t>
  </si>
  <si>
    <t>Coding for UNDP, UNFPA and WFP</t>
  </si>
  <si>
    <t>Authorised Amount</t>
  </si>
  <si>
    <t>Actual Project Expenditure</t>
  </si>
  <si>
    <t>Expenditures accepted by Agency</t>
  </si>
  <si>
    <t>Balance</t>
  </si>
  <si>
    <t>New Request Period &amp; Amount</t>
  </si>
  <si>
    <t>Outstanding Authorised Amount</t>
  </si>
  <si>
    <t>MM-MM YYYY</t>
  </si>
  <si>
    <t>April-June 2015</t>
  </si>
  <si>
    <t>A</t>
  </si>
  <si>
    <t>B</t>
  </si>
  <si>
    <t>C</t>
  </si>
  <si>
    <t>D = A - C</t>
  </si>
  <si>
    <t>E</t>
  </si>
  <si>
    <t>F</t>
  </si>
  <si>
    <t>G = D + F</t>
  </si>
  <si>
    <t>1.1 Organize training of 500 health workers in community nutrition in 10 districts</t>
  </si>
  <si>
    <t>1.2 Undertake community outreach activities &amp; referral in 200 villages in 10 districts</t>
  </si>
  <si>
    <t>1.4 Programme Management and technical supervision</t>
  </si>
  <si>
    <t>4.1 In-country management and support</t>
  </si>
  <si>
    <t>4.2 Operational costs</t>
  </si>
  <si>
    <t xml:space="preserve"> </t>
  </si>
  <si>
    <t>Total</t>
  </si>
  <si>
    <t>CERTIFICATION</t>
  </si>
  <si>
    <t>The undersigned authorized officer of the above-mentioned implementing institution hereby certifies that:</t>
  </si>
  <si>
    <t>◙</t>
  </si>
  <si>
    <t>The funding request shown above represents estimated expenditures as per AWP and itemized cost estimates attached.</t>
  </si>
  <si>
    <t>□</t>
  </si>
  <si>
    <t>The actual expenditures for the period stated herein has been disbursed in accordance with the AWP and request with itemized cost estimates. The detailed accounting documents for these expenditures can be made available for examination, when required, for the period of five years from the date of the provision of funds.</t>
  </si>
  <si>
    <t>Date Submitted:</t>
  </si>
  <si>
    <t>17/03/2015</t>
  </si>
  <si>
    <t>Signature:</t>
  </si>
  <si>
    <t>Title:</t>
  </si>
  <si>
    <t>Country Director</t>
  </si>
  <si>
    <t>NOTES:</t>
  </si>
  <si>
    <t>*</t>
  </si>
  <si>
    <t>Shaded areas to be completed by the UN Agency and non-shaded areas to be completed by the counterpart.</t>
  </si>
  <si>
    <t>FOR AGENCY USE ONLY:</t>
  </si>
  <si>
    <t>FOR ALL AGENCIES</t>
  </si>
  <si>
    <t>FOR UNICEF USE ONLY</t>
  </si>
  <si>
    <t>FOR UNFPA USE ONLY</t>
  </si>
  <si>
    <t>Approved by:</t>
  </si>
  <si>
    <t>Account Charges</t>
  </si>
  <si>
    <t>Liquidation Information</t>
  </si>
  <si>
    <t>New Funding Release</t>
  </si>
  <si>
    <t>Cash Transfer Reference:</t>
  </si>
  <si>
    <t xml:space="preserve">DCT Reference: </t>
  </si>
  <si>
    <r>
      <t xml:space="preserve"> </t>
    </r>
    <r>
      <rPr>
        <i/>
        <u/>
        <sz val="8"/>
        <rFont val="Arial Narrow"/>
        <family val="2"/>
      </rPr>
      <t>CRQ ref. no.,  Voucher ref. no.</t>
    </r>
  </si>
  <si>
    <r>
      <t xml:space="preserve"> </t>
    </r>
    <r>
      <rPr>
        <i/>
        <u/>
        <sz val="8"/>
        <rFont val="Arial Narrow"/>
        <family val="2"/>
      </rPr>
      <t>CRQ ref. no., Liquidation ref. no.</t>
    </r>
  </si>
  <si>
    <t xml:space="preserve">  Activity 1</t>
  </si>
  <si>
    <t>GL codes:</t>
  </si>
  <si>
    <t>DCT Amount</t>
  </si>
  <si>
    <t xml:space="preserve">  Activity 2</t>
  </si>
  <si>
    <t xml:space="preserve">  Name:</t>
  </si>
  <si>
    <t>_____________________________________________________</t>
  </si>
  <si>
    <t xml:space="preserve">  Training</t>
  </si>
  <si>
    <t>Less:</t>
  </si>
  <si>
    <t xml:space="preserve">  Travel</t>
  </si>
  <si>
    <t xml:space="preserve">   Liquidation</t>
  </si>
  <si>
    <t xml:space="preserve">  Title:</t>
  </si>
  <si>
    <t xml:space="preserve">  Meetings &amp; Conferences</t>
  </si>
  <si>
    <t xml:space="preserve">     Amount</t>
  </si>
  <si>
    <t xml:space="preserve">  Other Cash Transfers</t>
  </si>
  <si>
    <t xml:space="preserve">  Date:</t>
  </si>
  <si>
    <t>FACE Sample 2 - Approved Direct Cash Transfer (DCT) Request</t>
  </si>
  <si>
    <t>Peirrete Abdoulaye</t>
  </si>
  <si>
    <t>Pierette Abdoulaye</t>
  </si>
  <si>
    <t>Chief, Health and Nutrition</t>
  </si>
  <si>
    <t>FACE Sample 3 - Reporting fully on DCT</t>
  </si>
  <si>
    <t>Management of Acute malnutrition</t>
  </si>
  <si>
    <t>Community based Nutrition Management</t>
  </si>
  <si>
    <t>Name:</t>
  </si>
  <si>
    <t>FACE Sample 4 - Approved Full  DCT report</t>
  </si>
  <si>
    <t xml:space="preserve">FACE Sample 5 - Full DCT Report and New DCT Request </t>
  </si>
  <si>
    <t>July-Sept 2015</t>
  </si>
  <si>
    <t>1.1 Organise training of 500 health workers in community nutrition in 10 districts</t>
  </si>
  <si>
    <t>1.3 Provide nutrition equipment &amp; supplies in 59 health centres</t>
  </si>
  <si>
    <t>FACE Sample 6 - Approved Full DCT Report and New DCT Request</t>
  </si>
  <si>
    <t>FACE Sample 7 - Partial DCT Report and New DCT Request</t>
  </si>
  <si>
    <t>FACE Sample 8 - Approved Partial DCT Report and New DCT Request</t>
  </si>
  <si>
    <t>FACE Sample 9 - Full DCT Report following partial report and new request</t>
  </si>
  <si>
    <t xml:space="preserve">FACE Sample 10 - Approved Full Cumulative DCT Report </t>
  </si>
  <si>
    <t>FACE Sample 11 - Full cumultaive DCT Report with amendment</t>
  </si>
  <si>
    <t>FACE Sample 12 - DCT report with refund</t>
  </si>
  <si>
    <t>FACE Sample 13 - Approved DCT report with refund</t>
  </si>
  <si>
    <t>FACE Sample 14 - DCT report with reprogramming request</t>
  </si>
  <si>
    <t>FACE Sample 15- Approved DCT with reprogramming request</t>
  </si>
  <si>
    <t>FACE Sample 16 - New DCT request before reporting previous DCT</t>
  </si>
  <si>
    <t>FACE Sample 17 - Approved New DCT request before reporting previous DCT</t>
  </si>
  <si>
    <t xml:space="preserve">FACE Sample 18 - Direct Payment Authorisation </t>
  </si>
  <si>
    <r>
      <t xml:space="preserve">□  </t>
    </r>
    <r>
      <rPr>
        <sz val="10"/>
        <rFont val="Arial Narrow"/>
        <family val="2"/>
      </rPr>
      <t>Direct Cash Transfer</t>
    </r>
  </si>
  <si>
    <r>
      <t xml:space="preserve">◙  </t>
    </r>
    <r>
      <rPr>
        <sz val="10"/>
        <rFont val="Arial Narrow"/>
        <family val="2"/>
      </rPr>
      <t>Direct Payment</t>
    </r>
  </si>
  <si>
    <t xml:space="preserve">FACE Sample 19 - Approved Direct Payment Authorisation </t>
  </si>
  <si>
    <t>FACE Sample 20 - Direct Payment request</t>
  </si>
  <si>
    <t>FACE Sample 21 - Approved Direct Payment request</t>
  </si>
  <si>
    <t>FACE Sample 22 - Reimbursement authorisation</t>
  </si>
  <si>
    <r>
      <t xml:space="preserve">◙   </t>
    </r>
    <r>
      <rPr>
        <sz val="10"/>
        <rFont val="Arial Narrow"/>
        <family val="2"/>
      </rPr>
      <t>Reimbursement</t>
    </r>
  </si>
  <si>
    <t>4.2 Programme management and technical supoervision</t>
  </si>
  <si>
    <t>FACE Sample 23 - Approved Reimbursement authorisation</t>
  </si>
  <si>
    <t>FACE Sample 24 - Reimbursement request</t>
  </si>
  <si>
    <t>Kurshiri</t>
  </si>
  <si>
    <t>Currency: Kurshiri Dollars (KD)</t>
  </si>
  <si>
    <t>FACE Sample 25 - Approved Reimbursement request</t>
  </si>
  <si>
    <t>FACE Sample 26 - Headquerters Support Costs Reimbursement request</t>
  </si>
  <si>
    <t>Headquarters Support Costs</t>
  </si>
  <si>
    <t>FACE Sample 25 - Approved Headquerters Support Costs Reimbursement request</t>
  </si>
  <si>
    <t>Answer: Exercise 3a -(1)</t>
  </si>
  <si>
    <t>20/12/2015</t>
  </si>
  <si>
    <t>Improved Health and Hygiene Conditions</t>
  </si>
  <si>
    <r>
      <t xml:space="preserve">◙   </t>
    </r>
    <r>
      <rPr>
        <sz val="10"/>
        <rFont val="Arial Narrow"/>
        <family val="2"/>
      </rPr>
      <t>Direct Cash Transfer</t>
    </r>
  </si>
  <si>
    <t>Improved and safe access and means to manage water sources</t>
  </si>
  <si>
    <t>Emmanuel Bangoba</t>
  </si>
  <si>
    <t>Ministry of Water Development</t>
  </si>
  <si>
    <t>Jan-March 2016</t>
  </si>
  <si>
    <t>1.1.1 Promote household latrines through CATS/CLTS</t>
  </si>
  <si>
    <t>1.1.2 Water quality monitoring and surveillance</t>
  </si>
  <si>
    <t>Director - Water Development Services</t>
  </si>
  <si>
    <t>Answer: Exercise 3a -(2)</t>
  </si>
  <si>
    <t>Answer: Exercise 3b</t>
  </si>
  <si>
    <t>15/03/2016</t>
  </si>
  <si>
    <t>Jan-Mar 2016</t>
  </si>
  <si>
    <t>Apr-June 2016</t>
  </si>
  <si>
    <t>1.1.4 Design and construct new water facilities</t>
  </si>
  <si>
    <t>1.1.5 Design and construct new sanitation facilities</t>
  </si>
  <si>
    <t>16/03/2016</t>
  </si>
  <si>
    <t>Answer: Exercise 3c (1)</t>
  </si>
  <si>
    <t>Answer: Exercise 3c (2)</t>
  </si>
  <si>
    <t>Answer: Exercise 3d</t>
  </si>
  <si>
    <t>Overall quality of education Improved</t>
  </si>
  <si>
    <t>Increased Girls' Access to Basic Education</t>
  </si>
  <si>
    <t>Pierre Musa</t>
  </si>
  <si>
    <t>Ministry of Education</t>
  </si>
  <si>
    <t>Jan-Mar 2015</t>
  </si>
  <si>
    <t>1 Survey attitudes on girls education</t>
  </si>
  <si>
    <t>2. Hold workshop for 50 teachers to review survey results</t>
  </si>
  <si>
    <t>3. Train 1,000 teachers in gender sensitive classroom skills</t>
  </si>
  <si>
    <t>Principal Secretary</t>
  </si>
  <si>
    <t>Answer Exercise 3e-2</t>
  </si>
  <si>
    <t>July-Sept 2016</t>
  </si>
  <si>
    <t>Answer 3f</t>
  </si>
  <si>
    <t>1.1.3 Mobilize, form and train community water management committees</t>
  </si>
  <si>
    <t>1.1.5 Design and construct new community sanitation facilities</t>
  </si>
  <si>
    <t>FACE Sample 36 - Answer 3g</t>
  </si>
  <si>
    <t>FACE Sample 37- DCT Report with overspend &lt;20%</t>
  </si>
  <si>
    <t>1.3 Provide nutrition equipment &amp; supplies in 50 health centres</t>
  </si>
  <si>
    <t>1.4 Programme management and technical supervision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</si>
</sst>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8">
    <font>
      <sz val="12"/>
      <color theme="1"/>
      <name val="Times New Roman"/>
      <family val="2"/>
    </font>
    <font>
      <sz val="12"/>
      <color theme="1"/>
      <name val="Times New Roman"/>
      <family val="2"/>
    </font>
    <font>
      <b/>
      <sz val="20"/>
      <name val="Arial"/>
      <family val="2"/>
    </font>
    <font>
      <sz val="10"/>
      <name val="Arial Narrow"/>
      <family val="2"/>
    </font>
    <font>
      <sz val="11"/>
      <name val="Arial Narrow"/>
      <family val="2"/>
    </font>
    <font>
      <sz val="12"/>
      <name val="Arial Narrow"/>
      <family val="2"/>
    </font>
    <font>
      <sz val="12"/>
      <name val="Osaka"/>
      <family val="3"/>
      <charset val="128"/>
    </font>
    <font>
      <b/>
      <sz val="12"/>
      <name val="Arial Narrow"/>
      <family val="2"/>
    </font>
    <font>
      <b/>
      <u/>
      <sz val="12"/>
      <name val="Arial Narrow"/>
      <family val="2"/>
    </font>
    <font>
      <u/>
      <sz val="10"/>
      <name val="Arial Narrow"/>
      <family val="2"/>
    </font>
    <font>
      <b/>
      <sz val="10"/>
      <name val="Arial Narrow"/>
      <family val="2"/>
    </font>
    <font>
      <b/>
      <u/>
      <sz val="10"/>
      <name val="Arial Narrow"/>
      <family val="2"/>
    </font>
    <font>
      <sz val="16"/>
      <name val="Arial Narrow"/>
      <family val="2"/>
    </font>
    <font>
      <b/>
      <sz val="14"/>
      <name val="Arial Narrow"/>
      <family val="2"/>
    </font>
    <font>
      <u/>
      <sz val="8"/>
      <name val="Arial Narrow"/>
      <family val="2"/>
    </font>
    <font>
      <sz val="9"/>
      <name val="Arial Narrow"/>
      <family val="2"/>
    </font>
    <font>
      <u/>
      <sz val="9"/>
      <name val="Arial Narrow"/>
      <family val="2"/>
    </font>
    <font>
      <b/>
      <sz val="9"/>
      <name val="Arial Narrow"/>
      <family val="2"/>
    </font>
    <font>
      <sz val="12"/>
      <name val="ＭＳ Ｐゴシック"/>
      <family val="3"/>
      <charset val="128"/>
    </font>
    <font>
      <b/>
      <sz val="11"/>
      <name val="Arial Narrow"/>
      <family val="2"/>
    </font>
    <font>
      <sz val="20"/>
      <name val="Arial"/>
      <family val="2"/>
    </font>
    <font>
      <sz val="20"/>
      <name val="Arial Narrow"/>
      <family val="2"/>
    </font>
    <font>
      <sz val="22"/>
      <name val="Edwardian Script ITC"/>
      <family val="4"/>
    </font>
    <font>
      <b/>
      <sz val="8"/>
      <name val="Arial Narrow"/>
      <family val="2"/>
    </font>
    <font>
      <sz val="8"/>
      <name val="Arial Narrow"/>
      <family val="2"/>
    </font>
    <font>
      <i/>
      <u/>
      <sz val="8"/>
      <name val="Arial Narrow"/>
      <family val="2"/>
    </font>
    <font>
      <sz val="10"/>
      <name val="Blackadder ITC"/>
      <family val="5"/>
    </font>
    <font>
      <sz val="10"/>
      <name val="Brush Script MT"/>
      <family val="4"/>
    </font>
  </fonts>
  <fills count="3">
    <fill>
      <patternFill patternType="none"/>
    </fill>
    <fill>
      <patternFill patternType="gray125"/>
    </fill>
    <fill>
      <patternFill patternType="solid">
        <fgColor indexed="13"/>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double">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0" fontId="6" fillId="0" borderId="0"/>
    <xf numFmtId="40" fontId="18" fillId="0" borderId="0" applyFont="0" applyFill="0" applyBorder="0" applyAlignment="0" applyProtection="0"/>
  </cellStyleXfs>
  <cellXfs count="279">
    <xf numFmtId="0" fontId="0" fillId="0" borderId="0" xfId="0"/>
    <xf numFmtId="0" fontId="2" fillId="0" borderId="0" xfId="0" applyFont="1"/>
    <xf numFmtId="0" fontId="3" fillId="0" borderId="0" xfId="0" applyFont="1"/>
    <xf numFmtId="3" fontId="3" fillId="0" borderId="0" xfId="0" applyNumberFormat="1" applyFont="1" applyAlignment="1">
      <alignment horizontal="center"/>
    </xf>
    <xf numFmtId="0" fontId="4" fillId="0" borderId="0" xfId="0" applyFont="1"/>
    <xf numFmtId="0" fontId="3" fillId="0" borderId="1" xfId="0" applyFont="1" applyBorder="1"/>
    <xf numFmtId="0" fontId="3" fillId="0" borderId="2" xfId="0" applyFont="1" applyBorder="1"/>
    <xf numFmtId="3" fontId="3" fillId="0" borderId="2" xfId="0" applyNumberFormat="1" applyFont="1" applyBorder="1" applyAlignment="1">
      <alignment horizontal="center"/>
    </xf>
    <xf numFmtId="0" fontId="3" fillId="0" borderId="3" xfId="0" applyFont="1" applyBorder="1"/>
    <xf numFmtId="0" fontId="5" fillId="0" borderId="4" xfId="0" applyFont="1" applyBorder="1"/>
    <xf numFmtId="0" fontId="7" fillId="0" borderId="0" xfId="2" applyFont="1" applyBorder="1" applyAlignment="1"/>
    <xf numFmtId="0" fontId="7" fillId="0" borderId="0" xfId="2" applyFont="1" applyBorder="1" applyAlignment="1">
      <alignment horizontal="centerContinuous"/>
    </xf>
    <xf numFmtId="0" fontId="7" fillId="0" borderId="0" xfId="2" applyFont="1" applyBorder="1"/>
    <xf numFmtId="0" fontId="5" fillId="0" borderId="0" xfId="0" applyFont="1" applyBorder="1"/>
    <xf numFmtId="0" fontId="7" fillId="0" borderId="0" xfId="2" applyFont="1" applyFill="1" applyBorder="1" applyAlignment="1">
      <alignment horizontal="right"/>
    </xf>
    <xf numFmtId="0" fontId="8" fillId="0" borderId="0" xfId="2" applyFont="1" applyBorder="1" applyAlignment="1">
      <alignment horizontal="left"/>
    </xf>
    <xf numFmtId="15" fontId="8" fillId="0" borderId="0" xfId="0" applyNumberFormat="1" applyFont="1" applyBorder="1" applyAlignment="1">
      <alignment horizontal="left"/>
    </xf>
    <xf numFmtId="0" fontId="7" fillId="0" borderId="5" xfId="0" applyFont="1" applyBorder="1"/>
    <xf numFmtId="0" fontId="5" fillId="0" borderId="0" xfId="0" applyFont="1"/>
    <xf numFmtId="0" fontId="3" fillId="0" borderId="4" xfId="0" applyFont="1" applyBorder="1"/>
    <xf numFmtId="0" fontId="3" fillId="0" borderId="0" xfId="2" applyFont="1" applyBorder="1"/>
    <xf numFmtId="0" fontId="3" fillId="0" borderId="0" xfId="2" applyFont="1" applyFill="1" applyBorder="1"/>
    <xf numFmtId="0" fontId="3" fillId="0" borderId="0" xfId="0" applyFont="1" applyBorder="1"/>
    <xf numFmtId="3" fontId="3" fillId="0" borderId="0" xfId="2" applyNumberFormat="1" applyFont="1" applyBorder="1" applyAlignment="1">
      <alignment horizontal="center"/>
    </xf>
    <xf numFmtId="0" fontId="3" fillId="0" borderId="5" xfId="2" applyFont="1" applyBorder="1"/>
    <xf numFmtId="0" fontId="9" fillId="0" borderId="0" xfId="2" applyFont="1" applyBorder="1"/>
    <xf numFmtId="0" fontId="10" fillId="0" borderId="0" xfId="0" applyFont="1" applyBorder="1"/>
    <xf numFmtId="0" fontId="11" fillId="0" borderId="0" xfId="2" applyFont="1" applyFill="1" applyBorder="1" applyAlignment="1">
      <alignment horizontal="left"/>
    </xf>
    <xf numFmtId="0" fontId="9" fillId="0" borderId="0" xfId="2" applyFont="1" applyBorder="1" applyAlignment="1">
      <alignment horizontal="left"/>
    </xf>
    <xf numFmtId="0" fontId="12" fillId="0" borderId="0" xfId="2" applyFont="1" applyFill="1" applyBorder="1" applyAlignment="1">
      <alignment horizontal="left"/>
    </xf>
    <xf numFmtId="3" fontId="9" fillId="0" borderId="0" xfId="2" applyNumberFormat="1" applyFont="1" applyBorder="1" applyAlignment="1">
      <alignment horizontal="left"/>
    </xf>
    <xf numFmtId="0" fontId="3" fillId="0" borderId="0" xfId="2" applyFont="1" applyBorder="1" applyAlignment="1">
      <alignment horizontal="left"/>
    </xf>
    <xf numFmtId="0" fontId="11" fillId="0" borderId="0" xfId="2" applyFont="1" applyFill="1" applyBorder="1" applyAlignment="1">
      <alignment horizontal="centerContinuous"/>
    </xf>
    <xf numFmtId="0" fontId="11" fillId="0" borderId="0" xfId="2" applyFont="1" applyBorder="1" applyAlignment="1">
      <alignment horizontal="centerContinuous"/>
    </xf>
    <xf numFmtId="0" fontId="10" fillId="0" borderId="0" xfId="2" applyFont="1" applyFill="1" applyBorder="1" applyAlignment="1">
      <alignment horizontal="centerContinuous"/>
    </xf>
    <xf numFmtId="0" fontId="10" fillId="0" borderId="0" xfId="2" applyFont="1" applyBorder="1" applyAlignment="1">
      <alignment horizontal="centerContinuous"/>
    </xf>
    <xf numFmtId="0" fontId="3" fillId="0" borderId="0" xfId="2" applyFont="1" applyBorder="1" applyAlignment="1"/>
    <xf numFmtId="0" fontId="3" fillId="0" borderId="4" xfId="0" applyFont="1" applyBorder="1" applyAlignment="1">
      <alignment vertical="center"/>
    </xf>
    <xf numFmtId="0" fontId="3" fillId="0" borderId="0" xfId="2" applyFont="1" applyBorder="1" applyAlignment="1">
      <alignment horizontal="left" vertical="center"/>
    </xf>
    <xf numFmtId="0" fontId="3" fillId="0" borderId="0" xfId="2" applyFont="1" applyBorder="1" applyAlignment="1">
      <alignment vertical="center"/>
    </xf>
    <xf numFmtId="0" fontId="3" fillId="0" borderId="9" xfId="2"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vertical="center"/>
    </xf>
    <xf numFmtId="0" fontId="3" fillId="0" borderId="11" xfId="2" applyFont="1" applyFill="1" applyBorder="1" applyAlignment="1">
      <alignment horizontal="center" vertical="center" wrapText="1"/>
    </xf>
    <xf numFmtId="0" fontId="3" fillId="0" borderId="12" xfId="2" applyFont="1" applyBorder="1" applyAlignment="1">
      <alignment horizontal="center" vertical="center" wrapText="1"/>
    </xf>
    <xf numFmtId="0" fontId="3" fillId="2" borderId="12" xfId="2" applyFont="1" applyFill="1" applyBorder="1" applyAlignment="1">
      <alignment horizontal="center" vertical="center" wrapText="1"/>
    </xf>
    <xf numFmtId="3" fontId="3" fillId="2" borderId="13" xfId="2" applyNumberFormat="1"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14" fillId="0" borderId="15" xfId="2" applyFont="1" applyFill="1" applyBorder="1" applyAlignment="1">
      <alignment horizontal="center" vertical="center" wrapText="1"/>
    </xf>
    <xf numFmtId="0" fontId="15" fillId="0" borderId="16" xfId="2" applyFont="1" applyBorder="1" applyAlignment="1">
      <alignment horizontal="center" vertical="center" wrapText="1"/>
    </xf>
    <xf numFmtId="0" fontId="15" fillId="2" borderId="16" xfId="2" applyFont="1" applyFill="1" applyBorder="1" applyAlignment="1">
      <alignment horizontal="center" vertical="center" wrapText="1"/>
    </xf>
    <xf numFmtId="0" fontId="15" fillId="2" borderId="17" xfId="2" applyFont="1" applyFill="1" applyBorder="1" applyAlignment="1">
      <alignment horizontal="center" vertical="center" wrapText="1"/>
    </xf>
    <xf numFmtId="0" fontId="15" fillId="0" borderId="0" xfId="2" applyFont="1" applyBorder="1" applyAlignment="1">
      <alignment horizontal="center" vertical="center"/>
    </xf>
    <xf numFmtId="0" fontId="16" fillId="2" borderId="0" xfId="2" applyFont="1" applyFill="1" applyBorder="1" applyAlignment="1">
      <alignment horizontal="center" vertical="center" wrapText="1"/>
    </xf>
    <xf numFmtId="3" fontId="15" fillId="2" borderId="17" xfId="2" applyNumberFormat="1" applyFont="1" applyFill="1" applyBorder="1" applyAlignment="1">
      <alignment horizontal="center" vertical="center" wrapText="1"/>
    </xf>
    <xf numFmtId="0" fontId="10" fillId="0" borderId="0" xfId="2" applyFont="1" applyBorder="1" applyAlignment="1">
      <alignment vertical="center"/>
    </xf>
    <xf numFmtId="0" fontId="17" fillId="0" borderId="15" xfId="2" quotePrefix="1" applyFont="1" applyFill="1" applyBorder="1" applyAlignment="1">
      <alignment horizontal="center" vertical="center"/>
    </xf>
    <xf numFmtId="0" fontId="17" fillId="0" borderId="16" xfId="2" applyFont="1" applyBorder="1" applyAlignment="1">
      <alignment horizontal="center" vertical="center" wrapText="1"/>
    </xf>
    <xf numFmtId="0" fontId="17" fillId="2" borderId="16" xfId="2" applyFont="1" applyFill="1" applyBorder="1" applyAlignment="1">
      <alignment horizontal="center" vertical="center"/>
    </xf>
    <xf numFmtId="0" fontId="17" fillId="2" borderId="17" xfId="2" applyFont="1" applyFill="1" applyBorder="1" applyAlignment="1">
      <alignment horizontal="center" vertical="center" wrapText="1"/>
    </xf>
    <xf numFmtId="0" fontId="17" fillId="0" borderId="0" xfId="2" applyFont="1" applyBorder="1" applyAlignment="1">
      <alignment vertical="center"/>
    </xf>
    <xf numFmtId="3" fontId="17" fillId="0" borderId="22" xfId="2" applyNumberFormat="1" applyFont="1" applyFill="1" applyBorder="1" applyAlignment="1">
      <alignment horizontal="center" vertical="center"/>
    </xf>
    <xf numFmtId="3" fontId="17" fillId="2" borderId="19" xfId="2" applyNumberFormat="1" applyFont="1" applyFill="1" applyBorder="1" applyAlignment="1">
      <alignment horizontal="center" vertical="center"/>
    </xf>
    <xf numFmtId="3" fontId="17" fillId="2" borderId="23" xfId="2" applyNumberFormat="1" applyFont="1" applyFill="1" applyBorder="1" applyAlignment="1">
      <alignment horizontal="center" vertical="center"/>
    </xf>
    <xf numFmtId="0" fontId="10" fillId="0" borderId="5" xfId="2"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4" xfId="0" applyFont="1" applyBorder="1" applyAlignment="1">
      <alignment horizontal="right" vertical="center" wrapText="1"/>
    </xf>
    <xf numFmtId="0" fontId="3" fillId="0" borderId="0" xfId="2" applyFont="1" applyBorder="1" applyAlignment="1">
      <alignment horizontal="right" vertical="center" wrapText="1"/>
    </xf>
    <xf numFmtId="49" fontId="3" fillId="0" borderId="27" xfId="2" applyNumberFormat="1" applyFont="1" applyFill="1" applyBorder="1" applyAlignment="1">
      <alignment horizontal="center" vertical="center" wrapText="1"/>
    </xf>
    <xf numFmtId="37" fontId="3" fillId="0" borderId="28" xfId="1" applyNumberFormat="1" applyFont="1" applyFill="1" applyBorder="1" applyAlignment="1">
      <alignment horizontal="right" vertical="center"/>
    </xf>
    <xf numFmtId="37" fontId="3" fillId="0" borderId="29" xfId="1" applyNumberFormat="1" applyFont="1" applyBorder="1" applyAlignment="1">
      <alignment horizontal="right" vertical="center"/>
    </xf>
    <xf numFmtId="37" fontId="3" fillId="2" borderId="29" xfId="1" applyNumberFormat="1" applyFont="1" applyFill="1" applyBorder="1" applyAlignment="1">
      <alignment horizontal="right" vertical="center"/>
    </xf>
    <xf numFmtId="37" fontId="3" fillId="2" borderId="30" xfId="1" applyNumberFormat="1" applyFont="1" applyFill="1" applyBorder="1" applyAlignment="1">
      <alignment horizontal="right" vertical="center"/>
    </xf>
    <xf numFmtId="37" fontId="3" fillId="0" borderId="31" xfId="2" applyNumberFormat="1" applyFont="1" applyFill="1" applyBorder="1" applyAlignment="1">
      <alignment horizontal="right" vertical="center" wrapText="1"/>
    </xf>
    <xf numFmtId="37" fontId="3" fillId="2" borderId="32" xfId="2" applyNumberFormat="1" applyFont="1" applyFill="1" applyBorder="1" applyAlignment="1">
      <alignment horizontal="right" vertical="center" wrapText="1"/>
    </xf>
    <xf numFmtId="0" fontId="3" fillId="0" borderId="5" xfId="2"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37" fontId="3" fillId="0" borderId="36" xfId="1" applyNumberFormat="1" applyFont="1" applyFill="1" applyBorder="1" applyAlignment="1">
      <alignment horizontal="right" vertical="center"/>
    </xf>
    <xf numFmtId="37" fontId="3" fillId="0" borderId="37" xfId="1" applyNumberFormat="1" applyFont="1" applyBorder="1" applyAlignment="1">
      <alignment horizontal="right" vertical="center"/>
    </xf>
    <xf numFmtId="37" fontId="3" fillId="2" borderId="37" xfId="1" applyNumberFormat="1" applyFont="1" applyFill="1" applyBorder="1" applyAlignment="1">
      <alignment horizontal="right" vertical="center"/>
    </xf>
    <xf numFmtId="37" fontId="3" fillId="2" borderId="38" xfId="1" applyNumberFormat="1" applyFont="1" applyFill="1" applyBorder="1" applyAlignment="1">
      <alignment horizontal="right" vertical="center"/>
    </xf>
    <xf numFmtId="0" fontId="3" fillId="0" borderId="4" xfId="0" applyFont="1" applyFill="1" applyBorder="1" applyAlignment="1">
      <alignment horizontal="right" vertical="center" wrapText="1"/>
    </xf>
    <xf numFmtId="0" fontId="3" fillId="0" borderId="0" xfId="2" applyFont="1" applyFill="1" applyBorder="1" applyAlignment="1">
      <alignment horizontal="right" vertical="center" wrapText="1"/>
    </xf>
    <xf numFmtId="49" fontId="3" fillId="0" borderId="39" xfId="3" applyNumberFormat="1" applyFont="1" applyFill="1" applyBorder="1" applyAlignment="1">
      <alignment horizontal="center" vertical="center" wrapText="1"/>
    </xf>
    <xf numFmtId="38" fontId="3" fillId="0" borderId="0" xfId="3" applyNumberFormat="1" applyFont="1" applyFill="1" applyBorder="1" applyAlignment="1">
      <alignment horizontal="right" vertical="center" wrapText="1"/>
    </xf>
    <xf numFmtId="37" fontId="3" fillId="0" borderId="36" xfId="3" applyNumberFormat="1" applyFont="1" applyFill="1" applyBorder="1" applyAlignment="1">
      <alignment horizontal="right" vertical="center" wrapText="1"/>
    </xf>
    <xf numFmtId="37" fontId="3" fillId="2" borderId="34" xfId="3" applyNumberFormat="1" applyFont="1" applyFill="1" applyBorder="1" applyAlignment="1">
      <alignment horizontal="right" vertical="center" wrapText="1"/>
    </xf>
    <xf numFmtId="0" fontId="3" fillId="0" borderId="5" xfId="2" applyFont="1" applyFill="1" applyBorder="1" applyAlignment="1">
      <alignment horizontal="right" vertical="center" wrapText="1"/>
    </xf>
    <xf numFmtId="0" fontId="3" fillId="0" borderId="0" xfId="0" applyFont="1" applyFill="1" applyAlignment="1">
      <alignment horizontal="right" vertical="center" wrapText="1"/>
    </xf>
    <xf numFmtId="0" fontId="4" fillId="0" borderId="0" xfId="0" applyFont="1" applyFill="1" applyAlignment="1">
      <alignment horizontal="right" vertical="center" wrapText="1"/>
    </xf>
    <xf numFmtId="0" fontId="10" fillId="0" borderId="0" xfId="2" applyFont="1" applyBorder="1" applyAlignment="1">
      <alignment horizontal="right" vertical="center" wrapText="1"/>
    </xf>
    <xf numFmtId="49" fontId="3" fillId="0" borderId="43" xfId="3" applyNumberFormat="1" applyFont="1" applyFill="1" applyBorder="1" applyAlignment="1">
      <alignment horizontal="center" vertical="center" wrapText="1"/>
    </xf>
    <xf numFmtId="37" fontId="3" fillId="0" borderId="44" xfId="1" applyNumberFormat="1" applyFont="1" applyFill="1" applyBorder="1" applyAlignment="1">
      <alignment horizontal="right" vertical="center"/>
    </xf>
    <xf numFmtId="37" fontId="3" fillId="0" borderId="45" xfId="1" applyNumberFormat="1" applyFont="1" applyBorder="1" applyAlignment="1">
      <alignment horizontal="right" vertical="center"/>
    </xf>
    <xf numFmtId="37" fontId="3" fillId="2" borderId="45" xfId="1" applyNumberFormat="1" applyFont="1" applyFill="1" applyBorder="1" applyAlignment="1">
      <alignment horizontal="right" vertical="center"/>
    </xf>
    <xf numFmtId="37" fontId="3" fillId="2" borderId="46" xfId="1" applyNumberFormat="1" applyFont="1" applyFill="1" applyBorder="1" applyAlignment="1">
      <alignment horizontal="right" vertical="center"/>
    </xf>
    <xf numFmtId="38" fontId="3" fillId="0" borderId="0" xfId="3" applyNumberFormat="1" applyFont="1" applyBorder="1" applyAlignment="1">
      <alignment horizontal="right" vertical="center" wrapText="1"/>
    </xf>
    <xf numFmtId="37" fontId="3" fillId="0" borderId="44" xfId="3" applyNumberFormat="1" applyFont="1" applyFill="1" applyBorder="1" applyAlignment="1">
      <alignment horizontal="right" vertical="center" wrapText="1"/>
    </xf>
    <xf numFmtId="37" fontId="3" fillId="2" borderId="41" xfId="3" applyNumberFormat="1" applyFont="1" applyFill="1" applyBorder="1" applyAlignment="1">
      <alignment horizontal="right" vertical="center" wrapText="1"/>
    </xf>
    <xf numFmtId="0" fontId="10" fillId="0" borderId="4" xfId="0" applyFont="1" applyBorder="1" applyAlignment="1">
      <alignment horizontal="right" vertical="center"/>
    </xf>
    <xf numFmtId="0" fontId="10" fillId="0" borderId="47" xfId="2" applyFont="1" applyBorder="1" applyAlignment="1">
      <alignment horizontal="right" vertical="center"/>
    </xf>
    <xf numFmtId="0" fontId="10" fillId="0" borderId="48" xfId="2" applyFont="1" applyBorder="1" applyAlignment="1">
      <alignment horizontal="right" vertical="center"/>
    </xf>
    <xf numFmtId="0" fontId="10" fillId="0" borderId="49" xfId="2" applyFont="1" applyBorder="1" applyAlignment="1">
      <alignment horizontal="right" vertical="center"/>
    </xf>
    <xf numFmtId="0" fontId="10" fillId="0" borderId="0" xfId="2" applyFont="1" applyBorder="1" applyAlignment="1">
      <alignment horizontal="right" vertical="center"/>
    </xf>
    <xf numFmtId="49" fontId="10" fillId="0" borderId="50" xfId="3" applyNumberFormat="1" applyFont="1" applyFill="1" applyBorder="1" applyAlignment="1">
      <alignment horizontal="center" vertical="center"/>
    </xf>
    <xf numFmtId="37" fontId="10" fillId="0" borderId="22" xfId="1" applyNumberFormat="1" applyFont="1" applyFill="1" applyBorder="1" applyAlignment="1">
      <alignment horizontal="right" vertical="center"/>
    </xf>
    <xf numFmtId="37" fontId="10" fillId="0" borderId="51" xfId="1" applyNumberFormat="1" applyFont="1" applyBorder="1" applyAlignment="1">
      <alignment horizontal="right" vertical="center"/>
    </xf>
    <xf numFmtId="37" fontId="10" fillId="2" borderId="51" xfId="1" applyNumberFormat="1" applyFont="1" applyFill="1" applyBorder="1" applyAlignment="1">
      <alignment horizontal="right" vertical="center"/>
    </xf>
    <xf numFmtId="37" fontId="10" fillId="2" borderId="23" xfId="1" applyNumberFormat="1" applyFont="1" applyFill="1" applyBorder="1" applyAlignment="1">
      <alignment horizontal="right" vertical="center"/>
    </xf>
    <xf numFmtId="38" fontId="10" fillId="0" borderId="0" xfId="3" applyNumberFormat="1" applyFont="1" applyBorder="1" applyAlignment="1">
      <alignment horizontal="right" vertical="center"/>
    </xf>
    <xf numFmtId="37" fontId="10" fillId="0" borderId="52" xfId="3" applyNumberFormat="1" applyFont="1" applyFill="1" applyBorder="1" applyAlignment="1">
      <alignment horizontal="right" vertical="center"/>
    </xf>
    <xf numFmtId="37" fontId="10" fillId="2" borderId="53" xfId="3" applyNumberFormat="1" applyFont="1" applyFill="1" applyBorder="1" applyAlignment="1">
      <alignment horizontal="right" vertical="center"/>
    </xf>
    <xf numFmtId="37" fontId="10" fillId="2" borderId="54" xfId="2" applyNumberFormat="1" applyFont="1" applyFill="1" applyBorder="1" applyAlignment="1">
      <alignment horizontal="right" vertical="center"/>
    </xf>
    <xf numFmtId="0" fontId="10" fillId="0" borderId="5" xfId="2" applyFont="1" applyBorder="1" applyAlignment="1">
      <alignment horizontal="right" vertical="center"/>
    </xf>
    <xf numFmtId="0" fontId="10" fillId="0" borderId="0" xfId="0" applyFont="1" applyAlignment="1">
      <alignment horizontal="right" vertical="center"/>
    </xf>
    <xf numFmtId="0" fontId="19" fillId="0" borderId="0" xfId="0" applyFont="1" applyAlignment="1">
      <alignment horizontal="right" vertical="center"/>
    </xf>
    <xf numFmtId="0" fontId="3" fillId="0" borderId="4" xfId="0" applyFont="1" applyBorder="1" applyAlignment="1">
      <alignment horizontal="right" vertical="center"/>
    </xf>
    <xf numFmtId="0" fontId="3" fillId="0" borderId="0" xfId="2" applyFont="1" applyBorder="1" applyAlignment="1">
      <alignment horizontal="right" vertical="center"/>
    </xf>
    <xf numFmtId="38" fontId="3" fillId="0" borderId="0" xfId="3" applyNumberFormat="1" applyFont="1" applyFill="1" applyBorder="1" applyAlignment="1">
      <alignment horizontal="right" vertical="center"/>
    </xf>
    <xf numFmtId="38" fontId="3" fillId="0" borderId="0" xfId="3" applyNumberFormat="1" applyFont="1" applyBorder="1" applyAlignment="1">
      <alignment horizontal="right" vertical="center"/>
    </xf>
    <xf numFmtId="3" fontId="3" fillId="0" borderId="0" xfId="2" applyNumberFormat="1" applyFont="1" applyBorder="1" applyAlignment="1">
      <alignment horizontal="right" vertical="center"/>
    </xf>
    <xf numFmtId="0" fontId="3" fillId="0" borderId="5" xfId="2" applyFont="1" applyBorder="1" applyAlignment="1">
      <alignment horizontal="right" vertical="center"/>
    </xf>
    <xf numFmtId="0" fontId="3" fillId="0" borderId="0" xfId="0" applyFont="1" applyAlignment="1">
      <alignment horizontal="right" vertical="center"/>
    </xf>
    <xf numFmtId="0" fontId="4" fillId="0" borderId="0" xfId="0" applyFont="1" applyAlignment="1">
      <alignment horizontal="right" vertical="center"/>
    </xf>
    <xf numFmtId="0" fontId="11" fillId="0" borderId="0" xfId="2" applyFont="1" applyBorder="1"/>
    <xf numFmtId="37" fontId="3" fillId="0" borderId="0" xfId="2" applyNumberFormat="1" applyFont="1" applyBorder="1"/>
    <xf numFmtId="37" fontId="3" fillId="0" borderId="0" xfId="2" applyNumberFormat="1" applyFont="1" applyFill="1" applyBorder="1"/>
    <xf numFmtId="0" fontId="20" fillId="0" borderId="0" xfId="2" applyFont="1" applyBorder="1" applyAlignment="1">
      <alignment horizontal="right" vertical="top"/>
    </xf>
    <xf numFmtId="0" fontId="21" fillId="0" borderId="0" xfId="2" applyFont="1" applyBorder="1" applyAlignment="1">
      <alignment horizontal="right" vertical="top"/>
    </xf>
    <xf numFmtId="0" fontId="3" fillId="0" borderId="32" xfId="2" applyFont="1" applyBorder="1"/>
    <xf numFmtId="15" fontId="3" fillId="0" borderId="0" xfId="2" applyNumberFormat="1" applyFont="1" applyFill="1" applyBorder="1" applyAlignment="1">
      <alignment horizontal="right"/>
    </xf>
    <xf numFmtId="0" fontId="3" fillId="0" borderId="0" xfId="2" applyFont="1" applyFill="1" applyBorder="1" applyAlignment="1">
      <alignment horizontal="right"/>
    </xf>
    <xf numFmtId="0" fontId="3" fillId="0" borderId="32" xfId="2" applyFont="1" applyBorder="1" applyAlignment="1">
      <alignment horizontal="left"/>
    </xf>
    <xf numFmtId="0" fontId="3" fillId="0" borderId="32" xfId="2" applyFont="1" applyFill="1" applyBorder="1" applyAlignment="1">
      <alignment horizontal="left"/>
    </xf>
    <xf numFmtId="0" fontId="3" fillId="0" borderId="5" xfId="0" applyFont="1" applyBorder="1"/>
    <xf numFmtId="15" fontId="3" fillId="0" borderId="0" xfId="2" applyNumberFormat="1" applyFont="1" applyFill="1" applyBorder="1" applyAlignment="1">
      <alignment horizontal="center"/>
    </xf>
    <xf numFmtId="3" fontId="3" fillId="0" borderId="0" xfId="0" applyNumberFormat="1" applyFont="1" applyBorder="1" applyAlignment="1">
      <alignment horizontal="center"/>
    </xf>
    <xf numFmtId="0" fontId="23" fillId="0" borderId="0" xfId="2" applyFont="1" applyBorder="1" applyAlignment="1">
      <alignment horizontal="right" vertical="center"/>
    </xf>
    <xf numFmtId="0" fontId="24" fillId="0" borderId="0" xfId="2" applyFont="1" applyBorder="1" applyAlignment="1">
      <alignment horizontal="right" vertical="center"/>
    </xf>
    <xf numFmtId="0" fontId="15" fillId="0" borderId="4" xfId="0" applyFont="1" applyBorder="1"/>
    <xf numFmtId="0" fontId="17" fillId="0" borderId="55" xfId="2" applyFont="1" applyBorder="1" applyAlignment="1">
      <alignment vertical="center"/>
    </xf>
    <xf numFmtId="0" fontId="24" fillId="0" borderId="55" xfId="2" applyFont="1" applyBorder="1" applyAlignment="1">
      <alignment horizontal="right" vertical="center"/>
    </xf>
    <xf numFmtId="0" fontId="24" fillId="0" borderId="55" xfId="2" applyFont="1" applyBorder="1" applyAlignment="1">
      <alignment horizontal="left" vertical="center" wrapText="1"/>
    </xf>
    <xf numFmtId="0" fontId="15" fillId="0" borderId="5" xfId="0" applyFont="1" applyBorder="1"/>
    <xf numFmtId="0" fontId="15" fillId="0" borderId="0" xfId="0" applyFont="1"/>
    <xf numFmtId="0" fontId="3" fillId="0" borderId="0" xfId="2" applyFont="1" applyFill="1" applyBorder="1" applyAlignment="1">
      <alignment horizontal="center"/>
    </xf>
    <xf numFmtId="0" fontId="3" fillId="0" borderId="0" xfId="2" applyFont="1" applyFill="1" applyBorder="1" applyAlignment="1">
      <alignment horizontal="left"/>
    </xf>
    <xf numFmtId="3" fontId="3" fillId="0" borderId="0" xfId="0" applyNumberFormat="1" applyFont="1" applyFill="1" applyBorder="1" applyAlignment="1">
      <alignment horizontal="center"/>
    </xf>
    <xf numFmtId="0" fontId="3" fillId="0" borderId="5" xfId="0" applyFont="1" applyFill="1" applyBorder="1"/>
    <xf numFmtId="0" fontId="3" fillId="0" borderId="0" xfId="0" applyFont="1" applyFill="1" applyBorder="1"/>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0" xfId="2" applyFont="1" applyFill="1" applyBorder="1" applyAlignment="1">
      <alignment vertical="center"/>
    </xf>
    <xf numFmtId="0" fontId="3" fillId="0" borderId="5" xfId="2" applyFont="1" applyFill="1" applyBorder="1" applyAlignment="1">
      <alignment vertical="center"/>
    </xf>
    <xf numFmtId="0" fontId="3" fillId="0" borderId="0" xfId="0" applyFont="1" applyFill="1" applyAlignment="1">
      <alignment vertical="center"/>
    </xf>
    <xf numFmtId="0" fontId="3" fillId="0" borderId="4" xfId="0" applyFont="1" applyFill="1" applyBorder="1"/>
    <xf numFmtId="0" fontId="3" fillId="0" borderId="47" xfId="2" applyFont="1" applyFill="1" applyBorder="1" applyAlignment="1">
      <alignment vertical="center"/>
    </xf>
    <xf numFmtId="0" fontId="3" fillId="0" borderId="48" xfId="0" applyFont="1" applyFill="1" applyBorder="1" applyAlignment="1"/>
    <xf numFmtId="0" fontId="3" fillId="0" borderId="49" xfId="0" applyFont="1" applyFill="1" applyBorder="1" applyAlignment="1"/>
    <xf numFmtId="0" fontId="3" fillId="0" borderId="0" xfId="0" applyFont="1" applyFill="1" applyBorder="1" applyAlignment="1"/>
    <xf numFmtId="0" fontId="3" fillId="0" borderId="48" xfId="2" applyFont="1" applyFill="1" applyBorder="1" applyAlignment="1">
      <alignment vertical="center"/>
    </xf>
    <xf numFmtId="0" fontId="3" fillId="0" borderId="49" xfId="2" applyFont="1" applyFill="1" applyBorder="1" applyAlignment="1">
      <alignment vertical="center"/>
    </xf>
    <xf numFmtId="0" fontId="3" fillId="0" borderId="1" xfId="2" applyFont="1" applyFill="1" applyBorder="1" applyAlignment="1">
      <alignment vertical="center"/>
    </xf>
    <xf numFmtId="0" fontId="3" fillId="0" borderId="3" xfId="2" applyFont="1" applyFill="1" applyBorder="1" applyAlignment="1">
      <alignment vertical="center"/>
    </xf>
    <xf numFmtId="0" fontId="3" fillId="0" borderId="0" xfId="0" applyFont="1" applyFill="1"/>
    <xf numFmtId="0" fontId="4" fillId="0" borderId="0" xfId="0" applyFont="1" applyFill="1"/>
    <xf numFmtId="0" fontId="3" fillId="0" borderId="1" xfId="0" applyFont="1" applyBorder="1" applyAlignment="1"/>
    <xf numFmtId="0" fontId="3" fillId="0" borderId="2" xfId="0" applyFont="1" applyBorder="1" applyAlignment="1"/>
    <xf numFmtId="0" fontId="3" fillId="0" borderId="3" xfId="0" applyFont="1" applyBorder="1" applyAlignment="1"/>
    <xf numFmtId="0" fontId="3" fillId="0" borderId="0" xfId="0" applyFont="1" applyBorder="1" applyAlignment="1"/>
    <xf numFmtId="0" fontId="15" fillId="0" borderId="1" xfId="2" applyFont="1" applyFill="1" applyBorder="1" applyAlignment="1">
      <alignment vertical="top" wrapText="1"/>
    </xf>
    <xf numFmtId="0" fontId="15" fillId="0" borderId="3" xfId="2" applyFont="1" applyFill="1" applyBorder="1" applyAlignment="1">
      <alignment vertical="top" wrapText="1"/>
    </xf>
    <xf numFmtId="0" fontId="15" fillId="0" borderId="0" xfId="2" applyFont="1" applyFill="1" applyBorder="1" applyAlignment="1">
      <alignment vertical="top" wrapText="1"/>
    </xf>
    <xf numFmtId="0" fontId="15" fillId="0" borderId="5" xfId="2" applyFont="1" applyFill="1" applyBorder="1" applyAlignment="1">
      <alignment vertical="top" wrapText="1"/>
    </xf>
    <xf numFmtId="0" fontId="15" fillId="0" borderId="4" xfId="2" applyFont="1" applyFill="1" applyBorder="1" applyAlignment="1"/>
    <xf numFmtId="0" fontId="15" fillId="0" borderId="0" xfId="2" applyFont="1" applyFill="1" applyBorder="1" applyAlignment="1"/>
    <xf numFmtId="0" fontId="15" fillId="0" borderId="5" xfId="2" applyFont="1" applyFill="1" applyBorder="1" applyAlignment="1">
      <alignment horizontal="center"/>
    </xf>
    <xf numFmtId="0" fontId="24" fillId="0" borderId="56" xfId="2" applyFont="1" applyBorder="1" applyAlignment="1">
      <alignment vertical="center"/>
    </xf>
    <xf numFmtId="0" fontId="24" fillId="0" borderId="57" xfId="2" applyFont="1" applyBorder="1" applyAlignment="1">
      <alignment vertical="center"/>
    </xf>
    <xf numFmtId="0" fontId="24" fillId="0" borderId="4" xfId="2" applyFont="1" applyBorder="1"/>
    <xf numFmtId="3" fontId="24" fillId="0" borderId="5" xfId="2" applyNumberFormat="1" applyFont="1" applyBorder="1" applyAlignment="1">
      <alignment horizontal="center"/>
    </xf>
    <xf numFmtId="3" fontId="24" fillId="0" borderId="0" xfId="2" applyNumberFormat="1" applyFont="1" applyFill="1" applyBorder="1" applyAlignment="1">
      <alignment horizontal="center"/>
    </xf>
    <xf numFmtId="3" fontId="24" fillId="0" borderId="5" xfId="2" applyNumberFormat="1" applyFont="1" applyFill="1" applyBorder="1" applyAlignment="1">
      <alignment horizontal="center"/>
    </xf>
    <xf numFmtId="0" fontId="24" fillId="0" borderId="0" xfId="2" applyFont="1" applyFill="1" applyBorder="1"/>
    <xf numFmtId="0" fontId="15" fillId="0" borderId="4" xfId="2" applyFont="1" applyFill="1" applyBorder="1" applyAlignment="1">
      <alignment vertical="center"/>
    </xf>
    <xf numFmtId="0" fontId="15" fillId="0" borderId="0" xfId="2" applyFont="1" applyFill="1" applyBorder="1" applyAlignment="1">
      <alignment vertical="center"/>
    </xf>
    <xf numFmtId="0" fontId="15" fillId="0" borderId="5" xfId="2" applyFont="1" applyFill="1" applyBorder="1" applyAlignment="1">
      <alignment vertical="center"/>
    </xf>
    <xf numFmtId="0" fontId="15" fillId="0" borderId="0" xfId="2" applyFont="1" applyFill="1" applyBorder="1"/>
    <xf numFmtId="0" fontId="3" fillId="0" borderId="58" xfId="0" applyFont="1" applyBorder="1"/>
    <xf numFmtId="0" fontId="3" fillId="0" borderId="59" xfId="0" applyFont="1" applyBorder="1"/>
    <xf numFmtId="0" fontId="24" fillId="0" borderId="4" xfId="2" applyFont="1" applyFill="1" applyBorder="1" applyAlignment="1">
      <alignment vertical="center"/>
    </xf>
    <xf numFmtId="3" fontId="24" fillId="0" borderId="5" xfId="2" applyNumberFormat="1" applyFont="1" applyBorder="1" applyAlignment="1">
      <alignment horizontal="center" vertical="center"/>
    </xf>
    <xf numFmtId="3" fontId="24" fillId="0" borderId="0" xfId="2" applyNumberFormat="1" applyFont="1" applyFill="1" applyBorder="1" applyAlignment="1">
      <alignment horizontal="center" vertical="center"/>
    </xf>
    <xf numFmtId="3" fontId="24" fillId="0" borderId="5" xfId="2" applyNumberFormat="1" applyFont="1" applyFill="1" applyBorder="1" applyAlignment="1">
      <alignment horizontal="center" vertical="center"/>
    </xf>
    <xf numFmtId="0" fontId="24" fillId="0" borderId="0" xfId="2" applyFont="1" applyFill="1" applyBorder="1" applyAlignment="1">
      <alignment horizontal="left" vertical="center"/>
    </xf>
    <xf numFmtId="3" fontId="24" fillId="0" borderId="0" xfId="2" applyNumberFormat="1" applyFont="1" applyBorder="1" applyAlignment="1">
      <alignment horizontal="center"/>
    </xf>
    <xf numFmtId="0" fontId="24" fillId="0" borderId="4" xfId="2" applyFont="1" applyBorder="1" applyAlignment="1">
      <alignment horizontal="left" vertical="center"/>
    </xf>
    <xf numFmtId="0" fontId="24" fillId="0" borderId="0" xfId="2" applyFont="1" applyFill="1" applyBorder="1" applyAlignment="1">
      <alignment vertical="center"/>
    </xf>
    <xf numFmtId="3" fontId="24" fillId="0" borderId="0" xfId="2" applyNumberFormat="1" applyFont="1" applyBorder="1" applyAlignment="1">
      <alignment horizontal="center" vertical="center"/>
    </xf>
    <xf numFmtId="0" fontId="24" fillId="0" borderId="4" xfId="2" applyFont="1" applyBorder="1" applyAlignment="1">
      <alignment vertical="center"/>
    </xf>
    <xf numFmtId="37" fontId="24" fillId="0" borderId="5" xfId="2" applyNumberFormat="1" applyFont="1" applyBorder="1" applyAlignment="1">
      <alignment horizontal="center" vertical="center"/>
    </xf>
    <xf numFmtId="37" fontId="24" fillId="0" borderId="0" xfId="2" applyNumberFormat="1" applyFont="1" applyFill="1" applyBorder="1" applyAlignment="1">
      <alignment horizontal="center" vertical="center"/>
    </xf>
    <xf numFmtId="3" fontId="24" fillId="0" borderId="57" xfId="2" applyNumberFormat="1" applyFont="1" applyFill="1" applyBorder="1" applyAlignment="1">
      <alignment horizontal="center" vertical="center"/>
    </xf>
    <xf numFmtId="3" fontId="24" fillId="0" borderId="57" xfId="2" applyNumberFormat="1" applyFont="1" applyBorder="1" applyAlignment="1">
      <alignment horizontal="center" vertical="center"/>
    </xf>
    <xf numFmtId="0" fontId="24" fillId="0" borderId="4" xfId="0" applyFont="1" applyBorder="1"/>
    <xf numFmtId="0" fontId="24" fillId="0" borderId="0" xfId="2" applyFont="1" applyBorder="1"/>
    <xf numFmtId="0" fontId="24" fillId="0" borderId="0" xfId="0" applyFont="1" applyBorder="1"/>
    <xf numFmtId="3" fontId="24" fillId="0" borderId="60" xfId="2" applyNumberFormat="1" applyFont="1" applyBorder="1" applyAlignment="1">
      <alignment horizontal="center" vertical="center"/>
    </xf>
    <xf numFmtId="0" fontId="24" fillId="0" borderId="0" xfId="0" applyFont="1"/>
    <xf numFmtId="0" fontId="15" fillId="0" borderId="18" xfId="2" applyFont="1" applyFill="1" applyBorder="1" applyAlignment="1">
      <alignment vertical="center"/>
    </xf>
    <xf numFmtId="0" fontId="15" fillId="0" borderId="19" xfId="2" applyFont="1" applyFill="1" applyBorder="1" applyAlignment="1">
      <alignment vertical="center"/>
    </xf>
    <xf numFmtId="0" fontId="15" fillId="0" borderId="20" xfId="2" applyFont="1" applyFill="1" applyBorder="1" applyAlignment="1">
      <alignment vertical="center"/>
    </xf>
    <xf numFmtId="0" fontId="3" fillId="0" borderId="18" xfId="2" applyFont="1" applyBorder="1" applyAlignment="1">
      <alignment vertical="center"/>
    </xf>
    <xf numFmtId="3" fontId="3" fillId="0" borderId="19" xfId="2" applyNumberFormat="1" applyFont="1" applyBorder="1" applyAlignment="1">
      <alignment horizontal="center" vertical="center"/>
    </xf>
    <xf numFmtId="3" fontId="3" fillId="0" borderId="20" xfId="2" applyNumberFormat="1" applyFont="1" applyBorder="1" applyAlignment="1">
      <alignment horizontal="center" vertical="center"/>
    </xf>
    <xf numFmtId="0" fontId="3" fillId="0" borderId="20" xfId="2" applyFont="1" applyBorder="1" applyAlignment="1">
      <alignment vertical="center"/>
    </xf>
    <xf numFmtId="3" fontId="3" fillId="0" borderId="0" xfId="2" applyNumberFormat="1" applyFont="1" applyFill="1" applyBorder="1" applyAlignment="1">
      <alignment horizontal="center" vertical="center"/>
    </xf>
    <xf numFmtId="3" fontId="3" fillId="0" borderId="5" xfId="2" applyNumberFormat="1" applyFont="1" applyFill="1" applyBorder="1" applyAlignment="1">
      <alignment horizontal="center" vertical="center"/>
    </xf>
    <xf numFmtId="0" fontId="3" fillId="0" borderId="18" xfId="0" applyFont="1" applyBorder="1"/>
    <xf numFmtId="0" fontId="3" fillId="0" borderId="19" xfId="0" applyFont="1" applyBorder="1"/>
    <xf numFmtId="3" fontId="3" fillId="0" borderId="19" xfId="0" applyNumberFormat="1" applyFont="1" applyFill="1" applyBorder="1" applyAlignment="1">
      <alignment horizontal="center"/>
    </xf>
    <xf numFmtId="0" fontId="3" fillId="0" borderId="20" xfId="0" applyFont="1" applyFill="1" applyBorder="1"/>
    <xf numFmtId="15" fontId="3" fillId="0" borderId="32" xfId="2" applyNumberFormat="1" applyFont="1" applyBorder="1"/>
    <xf numFmtId="37" fontId="3" fillId="0" borderId="28" xfId="2" applyNumberFormat="1" applyFont="1" applyFill="1" applyBorder="1" applyAlignment="1">
      <alignment horizontal="right" vertical="center" wrapText="1"/>
    </xf>
    <xf numFmtId="164" fontId="3" fillId="0" borderId="61" xfId="1" applyNumberFormat="1" applyFont="1" applyFill="1" applyBorder="1" applyAlignment="1">
      <alignment horizontal="center" vertical="center" wrapText="1"/>
    </xf>
    <xf numFmtId="0" fontId="26" fillId="0" borderId="0" xfId="0" applyFont="1"/>
    <xf numFmtId="0" fontId="27" fillId="0" borderId="0" xfId="0" applyFont="1"/>
    <xf numFmtId="15" fontId="24" fillId="0" borderId="0" xfId="2" applyNumberFormat="1" applyFont="1" applyFill="1" applyBorder="1" applyAlignment="1">
      <alignment horizontal="left" vertical="center"/>
    </xf>
    <xf numFmtId="14" fontId="3" fillId="0" borderId="32" xfId="2" applyNumberFormat="1" applyFont="1" applyBorder="1"/>
    <xf numFmtId="0" fontId="3" fillId="0" borderId="0" xfId="2" applyFont="1" applyBorder="1" applyAlignment="1">
      <alignment horizontal="center" vertical="center"/>
    </xf>
    <xf numFmtId="0" fontId="3" fillId="0" borderId="5" xfId="2" applyFont="1" applyBorder="1" applyAlignment="1">
      <alignment horizontal="center" vertical="center"/>
    </xf>
    <xf numFmtId="0" fontId="3" fillId="0" borderId="33" xfId="2" applyFont="1" applyBorder="1" applyAlignment="1">
      <alignment horizontal="left" vertical="center" wrapText="1"/>
    </xf>
    <xf numFmtId="0" fontId="3" fillId="0" borderId="34" xfId="2" applyFont="1" applyBorder="1" applyAlignment="1">
      <alignment horizontal="left" vertical="center" wrapText="1"/>
    </xf>
    <xf numFmtId="0" fontId="3" fillId="0" borderId="35" xfId="2" applyFont="1" applyBorder="1" applyAlignment="1">
      <alignment horizontal="left" vertical="center" wrapText="1"/>
    </xf>
    <xf numFmtId="0" fontId="2" fillId="0" borderId="0" xfId="0" applyFont="1" applyAlignment="1">
      <alignment horizontal="center"/>
    </xf>
    <xf numFmtId="0" fontId="13" fillId="0" borderId="6" xfId="2" applyFont="1" applyFill="1" applyBorder="1" applyAlignment="1">
      <alignment horizontal="center" vertical="center"/>
    </xf>
    <xf numFmtId="0" fontId="13" fillId="0" borderId="7" xfId="2" applyFont="1" applyFill="1" applyBorder="1" applyAlignment="1">
      <alignment horizontal="center" vertical="center"/>
    </xf>
    <xf numFmtId="0" fontId="13" fillId="0" borderId="8" xfId="2" applyFont="1" applyFill="1" applyBorder="1" applyAlignment="1">
      <alignment horizontal="center" vertical="center"/>
    </xf>
    <xf numFmtId="0" fontId="13" fillId="0" borderId="6" xfId="2" applyFont="1" applyBorder="1" applyAlignment="1">
      <alignment horizontal="center"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0" xfId="2" applyFont="1" applyBorder="1" applyAlignment="1">
      <alignment horizontal="center" vertical="center"/>
    </xf>
    <xf numFmtId="0" fontId="3" fillId="0" borderId="5" xfId="2" applyFont="1" applyBorder="1" applyAlignment="1">
      <alignment horizontal="center" vertical="center"/>
    </xf>
    <xf numFmtId="0" fontId="3" fillId="0" borderId="18" xfId="2" applyFont="1" applyBorder="1" applyAlignment="1">
      <alignment horizontal="center" vertical="center"/>
    </xf>
    <xf numFmtId="0" fontId="3" fillId="0" borderId="19" xfId="2" applyFont="1" applyBorder="1" applyAlignment="1">
      <alignment horizontal="center" vertical="center"/>
    </xf>
    <xf numFmtId="0" fontId="3" fillId="0" borderId="20" xfId="2" applyFont="1" applyBorder="1" applyAlignment="1">
      <alignment horizontal="center" vertical="center"/>
    </xf>
    <xf numFmtId="0" fontId="3" fillId="0" borderId="10" xfId="2" applyFont="1" applyFill="1" applyBorder="1" applyAlignment="1">
      <alignment horizontal="center" vertical="center" wrapText="1"/>
    </xf>
    <xf numFmtId="0" fontId="3" fillId="0" borderId="14" xfId="2" applyFont="1" applyFill="1" applyBorder="1" applyAlignment="1">
      <alignment horizontal="center" vertical="center" wrapText="1"/>
    </xf>
    <xf numFmtId="0" fontId="3" fillId="0" borderId="21" xfId="2" applyFont="1" applyFill="1" applyBorder="1" applyAlignment="1">
      <alignment horizontal="center" vertical="center" wrapText="1"/>
    </xf>
    <xf numFmtId="0" fontId="3" fillId="0" borderId="24" xfId="2" applyFont="1" applyBorder="1" applyAlignment="1">
      <alignment horizontal="left" vertical="center" wrapText="1"/>
    </xf>
    <xf numFmtId="0" fontId="3" fillId="0" borderId="25" xfId="2" applyFont="1" applyBorder="1" applyAlignment="1">
      <alignment horizontal="left" vertical="center" wrapText="1"/>
    </xf>
    <xf numFmtId="0" fontId="3" fillId="0" borderId="26" xfId="2" applyFont="1" applyBorder="1" applyAlignment="1">
      <alignment horizontal="left" vertical="center" wrapText="1"/>
    </xf>
    <xf numFmtId="0" fontId="15" fillId="0" borderId="4" xfId="2" applyFont="1" applyFill="1" applyBorder="1" applyAlignment="1">
      <alignment horizontal="left" vertical="top" wrapText="1"/>
    </xf>
    <xf numFmtId="0" fontId="15" fillId="0" borderId="0" xfId="2" applyFont="1" applyFill="1" applyBorder="1" applyAlignment="1">
      <alignment horizontal="left" vertical="top" wrapText="1"/>
    </xf>
    <xf numFmtId="0" fontId="15" fillId="0" borderId="5" xfId="2" applyFont="1" applyFill="1" applyBorder="1" applyAlignment="1">
      <alignment horizontal="left" vertical="top" wrapText="1"/>
    </xf>
    <xf numFmtId="0" fontId="3" fillId="0" borderId="40" xfId="2" applyFont="1" applyBorder="1" applyAlignment="1">
      <alignment horizontal="left" vertical="center" wrapText="1"/>
    </xf>
    <xf numFmtId="0" fontId="3" fillId="0" borderId="41" xfId="2" applyFont="1" applyBorder="1" applyAlignment="1">
      <alignment horizontal="left" vertical="center" wrapText="1"/>
    </xf>
    <xf numFmtId="0" fontId="3" fillId="0" borderId="42" xfId="2" applyFont="1" applyBorder="1" applyAlignment="1">
      <alignment horizontal="left" vertical="center" wrapText="1"/>
    </xf>
    <xf numFmtId="0" fontId="3" fillId="0" borderId="0" xfId="2" applyNumberFormat="1" applyFont="1" applyBorder="1" applyAlignment="1">
      <alignment horizontal="left" vertical="center" wrapText="1"/>
    </xf>
    <xf numFmtId="0" fontId="22" fillId="0" borderId="32" xfId="2" applyFont="1" applyBorder="1" applyAlignment="1">
      <alignment horizontal="center"/>
    </xf>
    <xf numFmtId="0" fontId="24" fillId="0" borderId="0" xfId="2" applyFont="1" applyBorder="1" applyAlignment="1">
      <alignment horizontal="left" vertical="center"/>
    </xf>
    <xf numFmtId="0" fontId="3" fillId="0" borderId="47" xfId="2" applyFont="1" applyFill="1" applyBorder="1" applyAlignment="1">
      <alignment horizontal="center" vertical="center"/>
    </xf>
    <xf numFmtId="0" fontId="3" fillId="0" borderId="48" xfId="2" applyFont="1" applyFill="1" applyBorder="1" applyAlignment="1">
      <alignment horizontal="center" vertical="center"/>
    </xf>
    <xf numFmtId="0" fontId="3" fillId="0" borderId="49" xfId="2" applyFont="1" applyFill="1" applyBorder="1" applyAlignment="1">
      <alignment horizontal="center" vertical="center"/>
    </xf>
    <xf numFmtId="0" fontId="15" fillId="0" borderId="1" xfId="2" applyFont="1" applyFill="1" applyBorder="1" applyAlignment="1">
      <alignment horizontal="left" vertical="top" wrapText="1"/>
    </xf>
    <xf numFmtId="0" fontId="15" fillId="0" borderId="2" xfId="2" applyFont="1" applyFill="1" applyBorder="1" applyAlignment="1">
      <alignment horizontal="left" vertical="top" wrapText="1"/>
    </xf>
    <xf numFmtId="0" fontId="15" fillId="0" borderId="3" xfId="2" applyFont="1" applyFill="1" applyBorder="1" applyAlignment="1">
      <alignment horizontal="left" vertical="top" wrapText="1"/>
    </xf>
    <xf numFmtId="0" fontId="24" fillId="0" borderId="56" xfId="2" applyFont="1" applyFill="1" applyBorder="1" applyAlignment="1">
      <alignment horizontal="left" vertical="center" wrapText="1"/>
    </xf>
    <xf numFmtId="0" fontId="24" fillId="0" borderId="32" xfId="2" applyFont="1" applyFill="1" applyBorder="1" applyAlignment="1">
      <alignment horizontal="left" vertical="center" wrapText="1"/>
    </xf>
    <xf numFmtId="0" fontId="24" fillId="0" borderId="57" xfId="2" applyFont="1" applyFill="1" applyBorder="1" applyAlignment="1">
      <alignment horizontal="left" vertical="center" wrapText="1"/>
    </xf>
  </cellXfs>
  <cellStyles count="4">
    <cellStyle name="Comma" xfId="1" builtinId="3"/>
    <cellStyle name="Comma_Sheet1" xfId="3" xr:uid="{00000000-0005-0000-0000-000001000000}"/>
    <cellStyle name="Normal" xfId="0" builtinId="0"/>
    <cellStyle name="Normal_Sheet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3"/>
  <sheetViews>
    <sheetView workbookViewId="0">
      <selection activeCell="J7" sqref="J7"/>
    </sheetView>
  </sheetViews>
  <sheetFormatPr defaultRowHeight="16.5"/>
  <cols>
    <col min="1" max="1" width="4.125" style="2" customWidth="1"/>
    <col min="2" max="5" width="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0</v>
      </c>
      <c r="C1" s="239"/>
      <c r="D1" s="239"/>
      <c r="E1" s="239"/>
      <c r="F1" s="239"/>
      <c r="G1" s="239"/>
      <c r="H1" s="239"/>
      <c r="I1" s="239"/>
      <c r="J1" s="239"/>
      <c r="K1" s="239"/>
      <c r="L1" s="239"/>
      <c r="M1" s="239"/>
      <c r="N1" s="239"/>
      <c r="O1" s="239"/>
      <c r="P1" s="239"/>
      <c r="Q1" s="239"/>
    </row>
    <row r="2" spans="1:32" ht="8.1" customHeight="1" thickBot="1"/>
    <row r="3" spans="1:32" ht="16.5" customHeight="1">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t="s">
        <v>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10</v>
      </c>
      <c r="G7" s="20"/>
      <c r="H7" s="20"/>
      <c r="I7" s="20"/>
      <c r="J7" s="21"/>
      <c r="K7" s="20"/>
      <c r="L7" s="21"/>
      <c r="M7" s="20"/>
      <c r="N7" s="20"/>
      <c r="O7" s="22"/>
      <c r="P7" s="29" t="s">
        <v>11</v>
      </c>
      <c r="Q7" s="30"/>
      <c r="R7" s="24"/>
    </row>
    <row r="8" spans="1:32" ht="14.1" customHeight="1">
      <c r="A8" s="19"/>
      <c r="B8" s="31" t="s">
        <v>12</v>
      </c>
      <c r="C8" s="31"/>
      <c r="D8" s="31"/>
      <c r="E8" s="31"/>
      <c r="F8" s="25" t="s">
        <v>13</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31</v>
      </c>
      <c r="K15" s="52"/>
      <c r="L15" s="53"/>
      <c r="M15" s="54"/>
      <c r="N15" s="55"/>
      <c r="O15" s="51" t="s">
        <v>32</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40</v>
      </c>
      <c r="C17" s="259"/>
      <c r="D17" s="259"/>
      <c r="E17" s="259"/>
      <c r="F17" s="260"/>
      <c r="G17" s="71"/>
      <c r="H17" s="72"/>
      <c r="I17" s="71"/>
      <c r="J17" s="73"/>
      <c r="K17" s="74"/>
      <c r="L17" s="75"/>
      <c r="M17" s="76"/>
      <c r="N17" s="71"/>
      <c r="O17" s="77">
        <v>50000</v>
      </c>
      <c r="P17" s="78"/>
      <c r="Q17" s="76"/>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82"/>
      <c r="K18" s="83"/>
      <c r="L18" s="84"/>
      <c r="M18" s="85"/>
      <c r="N18" s="71"/>
      <c r="O18" s="77">
        <v>12650</v>
      </c>
      <c r="P18" s="78"/>
      <c r="Q18" s="85"/>
      <c r="R18" s="79"/>
      <c r="V18" s="81"/>
      <c r="W18" s="81"/>
      <c r="X18" s="81"/>
      <c r="Y18" s="81"/>
      <c r="Z18" s="81"/>
      <c r="AA18" s="81"/>
      <c r="AB18" s="81"/>
      <c r="AC18" s="81"/>
      <c r="AD18" s="81"/>
      <c r="AE18" s="81"/>
      <c r="AF18" s="81"/>
    </row>
    <row r="19" spans="1:32" s="80" customFormat="1" ht="27.95" customHeight="1">
      <c r="A19" s="70"/>
      <c r="B19" s="236" t="s">
        <v>42</v>
      </c>
      <c r="C19" s="237"/>
      <c r="D19" s="237"/>
      <c r="E19" s="237"/>
      <c r="F19" s="238"/>
      <c r="G19" s="71"/>
      <c r="H19" s="72"/>
      <c r="I19" s="71"/>
      <c r="J19" s="82"/>
      <c r="K19" s="83"/>
      <c r="L19" s="84"/>
      <c r="M19" s="85"/>
      <c r="N19" s="71"/>
      <c r="O19" s="77">
        <v>14700</v>
      </c>
      <c r="P19" s="78"/>
      <c r="Q19" s="85"/>
      <c r="R19" s="79"/>
      <c r="V19" s="81"/>
      <c r="W19" s="81"/>
      <c r="X19" s="81"/>
      <c r="Y19" s="81"/>
      <c r="Z19" s="81"/>
      <c r="AA19" s="81"/>
      <c r="AB19" s="81"/>
      <c r="AC19" s="81"/>
      <c r="AD19" s="81"/>
      <c r="AE19" s="81"/>
      <c r="AF19" s="81"/>
    </row>
    <row r="20" spans="1:32" s="93" customFormat="1" ht="27.95" customHeight="1">
      <c r="A20" s="86"/>
      <c r="B20" s="236" t="s">
        <v>43</v>
      </c>
      <c r="C20" s="237"/>
      <c r="D20" s="237"/>
      <c r="E20" s="237"/>
      <c r="F20" s="238"/>
      <c r="G20" s="87"/>
      <c r="H20" s="88"/>
      <c r="I20" s="87"/>
      <c r="J20" s="82"/>
      <c r="K20" s="83"/>
      <c r="L20" s="84"/>
      <c r="M20" s="85"/>
      <c r="N20" s="89"/>
      <c r="O20" s="90">
        <v>11910</v>
      </c>
      <c r="P20" s="91"/>
      <c r="Q20" s="85"/>
      <c r="R20" s="92"/>
      <c r="V20" s="94"/>
      <c r="W20" s="94"/>
      <c r="X20" s="94"/>
      <c r="Y20" s="94"/>
      <c r="Z20" s="94"/>
      <c r="AA20" s="94"/>
      <c r="AB20" s="94"/>
      <c r="AC20" s="94"/>
      <c r="AD20" s="94"/>
      <c r="AE20" s="94"/>
      <c r="AF20" s="94"/>
    </row>
    <row r="21" spans="1:32" s="93" customFormat="1" ht="14.1" customHeight="1">
      <c r="A21" s="86"/>
      <c r="B21" s="236" t="s">
        <v>44</v>
      </c>
      <c r="C21" s="237"/>
      <c r="D21" s="237"/>
      <c r="E21" s="237"/>
      <c r="F21" s="238"/>
      <c r="G21" s="87"/>
      <c r="H21" s="88"/>
      <c r="I21" s="87"/>
      <c r="J21" s="82"/>
      <c r="K21" s="83"/>
      <c r="L21" s="84"/>
      <c r="M21" s="85"/>
      <c r="N21" s="89"/>
      <c r="O21" s="90">
        <v>2970</v>
      </c>
      <c r="P21" s="91"/>
      <c r="Q21" s="85"/>
      <c r="R21" s="92"/>
      <c r="V21" s="94"/>
      <c r="W21" s="94"/>
      <c r="X21" s="94"/>
      <c r="Y21" s="94"/>
      <c r="Z21" s="94"/>
      <c r="AA21" s="94"/>
      <c r="AB21" s="94"/>
      <c r="AC21" s="94"/>
      <c r="AD21" s="94"/>
      <c r="AE21" s="94"/>
      <c r="AF21" s="94"/>
    </row>
    <row r="22" spans="1:32" s="93" customFormat="1" ht="14.1" customHeight="1">
      <c r="A22" s="86"/>
      <c r="B22" s="236"/>
      <c r="C22" s="237"/>
      <c r="D22" s="237"/>
      <c r="E22" s="237"/>
      <c r="F22" s="238"/>
      <c r="G22" s="87"/>
      <c r="H22" s="88"/>
      <c r="I22" s="87"/>
      <c r="J22" s="82"/>
      <c r="K22" s="83"/>
      <c r="L22" s="84"/>
      <c r="M22" s="85"/>
      <c r="N22" s="89"/>
      <c r="O22" s="90"/>
      <c r="P22" s="91"/>
      <c r="Q22" s="85"/>
      <c r="R22" s="92"/>
      <c r="V22" s="94"/>
      <c r="W22" s="94"/>
      <c r="X22" s="94"/>
      <c r="Y22" s="94"/>
      <c r="Z22" s="94"/>
      <c r="AA22" s="94"/>
      <c r="AB22" s="94"/>
      <c r="AC22" s="94"/>
      <c r="AD22" s="94"/>
      <c r="AE22" s="94"/>
      <c r="AF22" s="94"/>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80" customFormat="1" ht="14.1" customHeight="1">
      <c r="A24" s="70"/>
      <c r="B24" s="236"/>
      <c r="C24" s="237"/>
      <c r="D24" s="237"/>
      <c r="E24" s="237"/>
      <c r="F24" s="238"/>
      <c r="G24" s="95"/>
      <c r="H24" s="88"/>
      <c r="I24" s="95"/>
      <c r="J24" s="82"/>
      <c r="K24" s="83"/>
      <c r="L24" s="84"/>
      <c r="M24" s="85"/>
      <c r="N24" s="89"/>
      <c r="O24" s="90"/>
      <c r="P24" s="91"/>
      <c r="Q24" s="85"/>
      <c r="R24" s="92"/>
      <c r="V24" s="81"/>
      <c r="W24" s="81"/>
      <c r="X24" s="81"/>
      <c r="Y24" s="81"/>
      <c r="Z24" s="81"/>
      <c r="AA24" s="81"/>
      <c r="AB24" s="81"/>
      <c r="AC24" s="81"/>
      <c r="AD24" s="81"/>
      <c r="AE24" s="81"/>
      <c r="AF24" s="81"/>
    </row>
    <row r="25" spans="1:32" s="93" customFormat="1" ht="14.1" customHeight="1">
      <c r="A25" s="86"/>
      <c r="B25" s="236"/>
      <c r="C25" s="237"/>
      <c r="D25" s="237"/>
      <c r="E25" s="237"/>
      <c r="F25" s="238"/>
      <c r="G25" s="87"/>
      <c r="H25" s="88"/>
      <c r="I25" s="87"/>
      <c r="J25" s="82"/>
      <c r="K25" s="83"/>
      <c r="L25" s="84"/>
      <c r="M25" s="85"/>
      <c r="N25" s="89"/>
      <c r="O25" s="90"/>
      <c r="P25" s="91"/>
      <c r="Q25" s="85"/>
      <c r="R25" s="92"/>
      <c r="V25" s="94"/>
      <c r="W25" s="94"/>
      <c r="X25" s="94"/>
      <c r="Y25" s="94"/>
      <c r="Z25" s="94"/>
      <c r="AA25" s="94"/>
      <c r="AB25" s="94"/>
      <c r="AC25" s="94"/>
      <c r="AD25" s="94"/>
      <c r="AE25" s="94"/>
      <c r="AF25" s="94"/>
    </row>
    <row r="26" spans="1:32" s="80" customFormat="1" ht="14.1" customHeight="1" thickBot="1">
      <c r="A26" s="70"/>
      <c r="B26" s="264" t="s">
        <v>45</v>
      </c>
      <c r="C26" s="265"/>
      <c r="D26" s="265"/>
      <c r="E26" s="265"/>
      <c r="F26" s="266"/>
      <c r="G26" s="71"/>
      <c r="H26" s="96"/>
      <c r="I26" s="71"/>
      <c r="J26" s="97"/>
      <c r="K26" s="98"/>
      <c r="L26" s="99"/>
      <c r="M26" s="100"/>
      <c r="N26" s="101"/>
      <c r="O26" s="102"/>
      <c r="P26" s="103"/>
      <c r="Q26" s="100"/>
      <c r="R26" s="79"/>
      <c r="V26" s="81"/>
      <c r="W26" s="81"/>
      <c r="X26" s="81"/>
      <c r="Y26" s="81"/>
      <c r="Z26" s="81"/>
      <c r="AA26" s="81"/>
      <c r="AB26" s="81"/>
      <c r="AC26" s="81"/>
      <c r="AD26" s="81"/>
      <c r="AE26" s="81"/>
      <c r="AF26" s="81"/>
    </row>
    <row r="27" spans="1:32" s="119" customFormat="1" ht="20.100000000000001" customHeight="1" thickBot="1">
      <c r="A27" s="104"/>
      <c r="B27" s="105" t="s">
        <v>46</v>
      </c>
      <c r="C27" s="106"/>
      <c r="D27" s="106"/>
      <c r="E27" s="106"/>
      <c r="F27" s="107"/>
      <c r="G27" s="108"/>
      <c r="H27" s="109"/>
      <c r="I27" s="108"/>
      <c r="J27" s="110">
        <f>SUM(J17:J26)</f>
        <v>0</v>
      </c>
      <c r="K27" s="111">
        <f>SUM(K17:K26)</f>
        <v>0</v>
      </c>
      <c r="L27" s="112">
        <f>SUM(L17:L26)</f>
        <v>0</v>
      </c>
      <c r="M27" s="113">
        <f>SUM(M17:M26)</f>
        <v>0</v>
      </c>
      <c r="N27" s="114"/>
      <c r="O27" s="115">
        <f>SUM(O17:O26)</f>
        <v>92230</v>
      </c>
      <c r="P27" s="116">
        <f>SUM(P17:P26)</f>
        <v>0</v>
      </c>
      <c r="Q27" s="117">
        <f>SUM(Q17:Q26)</f>
        <v>0</v>
      </c>
      <c r="R27" s="118"/>
      <c r="V27" s="120"/>
      <c r="W27" s="120"/>
      <c r="X27" s="120"/>
      <c r="Y27" s="120"/>
      <c r="Z27" s="120"/>
      <c r="AA27" s="120"/>
      <c r="AB27" s="120"/>
      <c r="AC27" s="120"/>
      <c r="AD27" s="120"/>
      <c r="AE27" s="120"/>
      <c r="AF27" s="120"/>
    </row>
    <row r="28" spans="1:32" s="127" customFormat="1" ht="14.1" customHeight="1">
      <c r="A28" s="121"/>
      <c r="B28" s="122"/>
      <c r="C28" s="122"/>
      <c r="D28" s="122"/>
      <c r="E28" s="122"/>
      <c r="F28" s="122"/>
      <c r="G28" s="122"/>
      <c r="H28" s="122"/>
      <c r="I28" s="122"/>
      <c r="J28" s="123"/>
      <c r="K28" s="124"/>
      <c r="L28" s="123"/>
      <c r="M28" s="124"/>
      <c r="N28" s="124"/>
      <c r="O28" s="124"/>
      <c r="P28" s="124"/>
      <c r="Q28" s="125"/>
      <c r="R28" s="126"/>
      <c r="V28" s="128"/>
      <c r="W28" s="128"/>
      <c r="X28" s="128"/>
      <c r="Y28" s="128"/>
      <c r="Z28" s="128"/>
      <c r="AA28" s="128"/>
      <c r="AB28" s="128"/>
      <c r="AC28" s="128"/>
      <c r="AD28" s="128"/>
      <c r="AE28" s="128"/>
      <c r="AF28" s="128"/>
    </row>
    <row r="29" spans="1:32" ht="14.1" customHeight="1">
      <c r="A29" s="19"/>
      <c r="B29" s="129" t="s">
        <v>47</v>
      </c>
      <c r="C29" s="20"/>
      <c r="D29" s="20"/>
      <c r="E29" s="20"/>
      <c r="F29" s="20"/>
      <c r="G29" s="20"/>
      <c r="H29" s="20"/>
      <c r="I29" s="20"/>
      <c r="J29" s="21"/>
      <c r="K29" s="130"/>
      <c r="L29" s="131"/>
      <c r="M29" s="20"/>
      <c r="N29" s="20"/>
      <c r="O29" s="20"/>
      <c r="P29" s="20"/>
      <c r="Q29" s="23"/>
      <c r="R29" s="24"/>
    </row>
    <row r="30" spans="1:32" ht="20.100000000000001" customHeight="1">
      <c r="A30" s="19"/>
      <c r="B30" s="20" t="s">
        <v>48</v>
      </c>
      <c r="C30" s="22"/>
      <c r="D30" s="20"/>
      <c r="E30" s="20"/>
      <c r="F30" s="20"/>
      <c r="G30" s="20"/>
      <c r="H30" s="20"/>
      <c r="I30" s="20"/>
      <c r="J30" s="21"/>
      <c r="K30" s="130"/>
      <c r="L30" s="131"/>
      <c r="M30" s="20"/>
      <c r="N30" s="20"/>
      <c r="O30" s="20"/>
      <c r="P30" s="20"/>
      <c r="Q30" s="23"/>
      <c r="R30" s="24"/>
    </row>
    <row r="31" spans="1:32" ht="30" customHeight="1">
      <c r="A31" s="19"/>
      <c r="B31" s="132" t="s">
        <v>49</v>
      </c>
      <c r="C31" s="267" t="s">
        <v>50</v>
      </c>
      <c r="D31" s="267"/>
      <c r="E31" s="267"/>
      <c r="F31" s="267"/>
      <c r="G31" s="267"/>
      <c r="H31" s="267"/>
      <c r="I31" s="267"/>
      <c r="J31" s="267"/>
      <c r="K31" s="267"/>
      <c r="L31" s="267"/>
      <c r="M31" s="267"/>
      <c r="N31" s="267"/>
      <c r="O31" s="267"/>
      <c r="P31" s="267"/>
      <c r="Q31" s="267"/>
      <c r="R31" s="24"/>
    </row>
    <row r="32" spans="1:32" ht="30" customHeight="1">
      <c r="A32" s="19"/>
      <c r="B32" s="133" t="s">
        <v>51</v>
      </c>
      <c r="C32" s="267" t="s">
        <v>52</v>
      </c>
      <c r="D32" s="267"/>
      <c r="E32" s="267"/>
      <c r="F32" s="267"/>
      <c r="G32" s="267"/>
      <c r="H32" s="267"/>
      <c r="I32" s="267"/>
      <c r="J32" s="267"/>
      <c r="K32" s="267"/>
      <c r="L32" s="267"/>
      <c r="M32" s="267"/>
      <c r="N32" s="267"/>
      <c r="O32" s="267"/>
      <c r="P32" s="267"/>
      <c r="Q32" s="267"/>
      <c r="R32" s="24"/>
    </row>
    <row r="33" spans="1:32" ht="30" customHeight="1">
      <c r="A33" s="19"/>
      <c r="B33" s="20" t="s">
        <v>53</v>
      </c>
      <c r="C33" s="20"/>
      <c r="D33" s="134" t="s">
        <v>54</v>
      </c>
      <c r="E33" s="134"/>
      <c r="F33" s="134"/>
      <c r="G33" s="20"/>
      <c r="H33" s="20"/>
      <c r="I33" s="20"/>
      <c r="J33" s="135" t="s">
        <v>55</v>
      </c>
      <c r="K33" s="268" t="s">
        <v>16</v>
      </c>
      <c r="L33" s="268"/>
      <c r="M33" s="136" t="s">
        <v>56</v>
      </c>
      <c r="N33" s="134"/>
      <c r="O33" s="137" t="s">
        <v>57</v>
      </c>
      <c r="P33" s="137"/>
      <c r="Q33" s="138" t="s">
        <v>45</v>
      </c>
      <c r="R33" s="139"/>
    </row>
    <row r="34" spans="1:32" ht="8.1" customHeight="1">
      <c r="A34" s="19"/>
      <c r="B34" s="20"/>
      <c r="C34" s="20"/>
      <c r="D34" s="20"/>
      <c r="E34" s="20"/>
      <c r="F34" s="20"/>
      <c r="G34" s="20"/>
      <c r="H34" s="20"/>
      <c r="I34" s="20"/>
      <c r="J34" s="140"/>
      <c r="K34" s="20"/>
      <c r="L34" s="21"/>
      <c r="M34" s="20"/>
      <c r="N34" s="20"/>
      <c r="O34" s="22"/>
      <c r="P34" s="22"/>
      <c r="Q34" s="141"/>
      <c r="R34" s="139"/>
    </row>
    <row r="35" spans="1:32" ht="14.1" customHeight="1">
      <c r="A35" s="19"/>
      <c r="B35" s="142" t="s">
        <v>58</v>
      </c>
      <c r="C35" s="143" t="s">
        <v>59</v>
      </c>
      <c r="D35" s="269" t="s">
        <v>60</v>
      </c>
      <c r="E35" s="269"/>
      <c r="F35" s="269"/>
      <c r="G35" s="269"/>
      <c r="H35" s="269"/>
      <c r="I35" s="269"/>
      <c r="J35" s="269"/>
      <c r="K35" s="269"/>
      <c r="L35" s="269"/>
      <c r="M35" s="269"/>
      <c r="N35" s="269"/>
      <c r="O35" s="269"/>
      <c r="P35" s="269"/>
      <c r="Q35" s="269"/>
      <c r="R35" s="139"/>
    </row>
    <row r="36" spans="1:32" s="149" customFormat="1" ht="8.1" customHeight="1" thickBot="1">
      <c r="A36" s="144"/>
      <c r="B36" s="145"/>
      <c r="C36" s="146"/>
      <c r="D36" s="147"/>
      <c r="E36" s="147"/>
      <c r="F36" s="147"/>
      <c r="G36" s="147"/>
      <c r="H36" s="147"/>
      <c r="I36" s="147"/>
      <c r="J36" s="147"/>
      <c r="K36" s="147"/>
      <c r="L36" s="147"/>
      <c r="M36" s="147"/>
      <c r="N36" s="147"/>
      <c r="O36" s="147"/>
      <c r="P36" s="147"/>
      <c r="Q36" s="147"/>
      <c r="R36" s="148"/>
    </row>
    <row r="37" spans="1:32" ht="8.1" customHeight="1" thickTop="1">
      <c r="A37" s="19"/>
      <c r="B37" s="20"/>
      <c r="C37" s="20"/>
      <c r="D37" s="20"/>
      <c r="E37" s="20"/>
      <c r="F37" s="20"/>
      <c r="G37" s="20"/>
      <c r="H37" s="20"/>
      <c r="I37" s="20"/>
      <c r="J37" s="150"/>
      <c r="K37" s="31"/>
      <c r="L37" s="151"/>
      <c r="M37" s="20"/>
      <c r="N37" s="20"/>
      <c r="O37" s="22"/>
      <c r="P37" s="22"/>
      <c r="Q37" s="152"/>
      <c r="R37" s="153"/>
      <c r="S37" s="154"/>
      <c r="T37" s="154"/>
    </row>
    <row r="38" spans="1:32" ht="15.95" customHeight="1" thickBot="1">
      <c r="A38" s="19"/>
      <c r="B38" s="129" t="s">
        <v>61</v>
      </c>
      <c r="C38" s="20"/>
      <c r="D38" s="20"/>
      <c r="E38" s="20"/>
      <c r="F38" s="20"/>
      <c r="G38" s="20"/>
      <c r="H38" s="20"/>
      <c r="I38" s="20"/>
      <c r="J38" s="150"/>
      <c r="K38" s="31"/>
      <c r="L38" s="151"/>
      <c r="M38" s="20"/>
      <c r="N38" s="20"/>
      <c r="O38" s="22"/>
      <c r="P38" s="22"/>
      <c r="Q38" s="152"/>
      <c r="R38" s="153"/>
      <c r="S38" s="154"/>
      <c r="T38" s="154"/>
    </row>
    <row r="39" spans="1:32" s="159" customFormat="1" ht="15.95" customHeight="1" thickBot="1">
      <c r="A39" s="155"/>
      <c r="B39" s="270" t="s">
        <v>62</v>
      </c>
      <c r="C39" s="271"/>
      <c r="D39" s="271"/>
      <c r="E39" s="271"/>
      <c r="F39" s="272"/>
      <c r="G39" s="156"/>
      <c r="H39" s="156"/>
      <c r="I39" s="270" t="s">
        <v>63</v>
      </c>
      <c r="J39" s="271"/>
      <c r="K39" s="271"/>
      <c r="L39" s="271"/>
      <c r="M39" s="272"/>
      <c r="N39" s="156"/>
      <c r="O39" s="270" t="s">
        <v>64</v>
      </c>
      <c r="P39" s="272"/>
      <c r="Q39" s="157"/>
      <c r="R39" s="158"/>
      <c r="S39" s="157"/>
      <c r="T39" s="157"/>
    </row>
    <row r="40" spans="1:32" s="169" customFormat="1" ht="14.1" customHeight="1" thickBot="1">
      <c r="A40" s="160"/>
      <c r="B40" s="161" t="s">
        <v>65</v>
      </c>
      <c r="C40" s="162"/>
      <c r="D40" s="162"/>
      <c r="E40" s="162"/>
      <c r="F40" s="163"/>
      <c r="G40" s="164"/>
      <c r="H40" s="154"/>
      <c r="I40" s="161" t="s">
        <v>66</v>
      </c>
      <c r="J40" s="165"/>
      <c r="K40" s="166"/>
      <c r="L40" s="161" t="s">
        <v>67</v>
      </c>
      <c r="M40" s="166"/>
      <c r="N40" s="154"/>
      <c r="O40" s="167" t="s">
        <v>68</v>
      </c>
      <c r="P40" s="168"/>
      <c r="Q40" s="157"/>
      <c r="R40" s="158"/>
      <c r="S40" s="157"/>
      <c r="T40" s="157"/>
      <c r="V40" s="170"/>
      <c r="W40" s="170"/>
      <c r="X40" s="170"/>
      <c r="Y40" s="170"/>
      <c r="Z40" s="170"/>
      <c r="AA40" s="170"/>
      <c r="AB40" s="170"/>
      <c r="AC40" s="170"/>
      <c r="AD40" s="170"/>
      <c r="AE40" s="170"/>
      <c r="AF40" s="170"/>
    </row>
    <row r="41" spans="1:32" ht="14.1" customHeight="1">
      <c r="A41" s="19"/>
      <c r="B41" s="171"/>
      <c r="C41" s="172"/>
      <c r="D41" s="172"/>
      <c r="E41" s="172"/>
      <c r="F41" s="173"/>
      <c r="G41" s="174"/>
      <c r="H41" s="22"/>
      <c r="I41" s="273" t="s">
        <v>69</v>
      </c>
      <c r="J41" s="274"/>
      <c r="K41" s="275"/>
      <c r="L41" s="175" t="s">
        <v>70</v>
      </c>
      <c r="M41" s="176"/>
      <c r="N41" s="22"/>
      <c r="O41" s="175"/>
      <c r="P41" s="176"/>
      <c r="Q41" s="177"/>
      <c r="R41" s="178"/>
      <c r="S41" s="177"/>
      <c r="T41" s="177"/>
    </row>
    <row r="42" spans="1:32" ht="12" customHeight="1">
      <c r="A42" s="19"/>
      <c r="B42" s="179"/>
      <c r="C42" s="180"/>
      <c r="D42" s="180"/>
      <c r="E42" s="180"/>
      <c r="F42" s="181"/>
      <c r="G42" s="180"/>
      <c r="H42" s="22"/>
      <c r="I42" s="276" t="s">
        <v>71</v>
      </c>
      <c r="J42" s="277"/>
      <c r="K42" s="278"/>
      <c r="L42" s="182" t="s">
        <v>72</v>
      </c>
      <c r="M42" s="183"/>
      <c r="N42" s="22"/>
      <c r="O42" s="184" t="s">
        <v>73</v>
      </c>
      <c r="P42" s="185">
        <v>0</v>
      </c>
      <c r="Q42" s="186"/>
      <c r="R42" s="187"/>
      <c r="S42" s="188"/>
      <c r="T42" s="188"/>
    </row>
    <row r="43" spans="1:32" ht="12" customHeight="1">
      <c r="A43" s="19"/>
      <c r="B43" s="189"/>
      <c r="C43" s="190"/>
      <c r="D43" s="190"/>
      <c r="E43" s="190"/>
      <c r="F43" s="191"/>
      <c r="G43" s="192"/>
      <c r="H43" s="22"/>
      <c r="I43" s="261"/>
      <c r="J43" s="262"/>
      <c r="K43" s="263"/>
      <c r="L43" s="193"/>
      <c r="M43" s="194"/>
      <c r="N43" s="22"/>
      <c r="O43" s="195" t="s">
        <v>45</v>
      </c>
      <c r="P43" s="196"/>
      <c r="Q43" s="197"/>
      <c r="R43" s="198"/>
      <c r="S43" s="199"/>
      <c r="T43" s="197"/>
    </row>
    <row r="44" spans="1:32" ht="12" customHeight="1">
      <c r="A44" s="19"/>
      <c r="B44" s="189"/>
      <c r="C44" s="190"/>
      <c r="D44" s="190"/>
      <c r="E44" s="190"/>
      <c r="F44" s="191"/>
      <c r="G44" s="192"/>
      <c r="H44" s="22"/>
      <c r="I44" s="184" t="s">
        <v>74</v>
      </c>
      <c r="J44" s="200"/>
      <c r="K44" s="185"/>
      <c r="L44" s="201" t="s">
        <v>75</v>
      </c>
      <c r="M44" s="196">
        <v>0</v>
      </c>
      <c r="N44" s="22"/>
      <c r="O44" s="195" t="s">
        <v>76</v>
      </c>
      <c r="P44" s="196">
        <v>0</v>
      </c>
      <c r="Q44" s="197"/>
      <c r="R44" s="198"/>
      <c r="S44" s="202"/>
      <c r="T44" s="197"/>
    </row>
    <row r="45" spans="1:32" ht="12" customHeight="1">
      <c r="A45" s="19"/>
      <c r="B45" s="189" t="s">
        <v>77</v>
      </c>
      <c r="C45" s="190" t="s">
        <v>78</v>
      </c>
      <c r="D45" s="190"/>
      <c r="E45" s="190"/>
      <c r="F45" s="191"/>
      <c r="G45" s="192"/>
      <c r="H45" s="22"/>
      <c r="I45" s="195" t="s">
        <v>79</v>
      </c>
      <c r="J45" s="203"/>
      <c r="K45" s="196"/>
      <c r="L45" s="204" t="s">
        <v>80</v>
      </c>
      <c r="M45" s="196"/>
      <c r="N45" s="22"/>
      <c r="O45" s="195"/>
      <c r="P45" s="196"/>
      <c r="Q45" s="197"/>
      <c r="R45" s="198"/>
      <c r="S45" s="202"/>
      <c r="T45" s="197"/>
    </row>
    <row r="46" spans="1:32" ht="12" customHeight="1">
      <c r="A46" s="19"/>
      <c r="B46" s="189"/>
      <c r="C46" s="190"/>
      <c r="D46" s="190"/>
      <c r="E46" s="190"/>
      <c r="F46" s="191"/>
      <c r="G46" s="192"/>
      <c r="H46" s="22"/>
      <c r="I46" s="195" t="s">
        <v>81</v>
      </c>
      <c r="J46" s="203"/>
      <c r="K46" s="196">
        <v>0</v>
      </c>
      <c r="L46" s="204" t="s">
        <v>82</v>
      </c>
      <c r="M46" s="196"/>
      <c r="N46" s="22"/>
      <c r="O46" s="195"/>
      <c r="P46" s="196"/>
      <c r="Q46" s="197"/>
      <c r="R46" s="198"/>
      <c r="S46" s="202"/>
      <c r="T46" s="197"/>
    </row>
    <row r="47" spans="1:32" ht="12" customHeight="1">
      <c r="A47" s="19"/>
      <c r="B47" s="189" t="s">
        <v>83</v>
      </c>
      <c r="C47" s="190" t="s">
        <v>78</v>
      </c>
      <c r="D47" s="190"/>
      <c r="E47" s="190"/>
      <c r="F47" s="191"/>
      <c r="G47" s="192"/>
      <c r="H47" s="22"/>
      <c r="I47" s="195" t="s">
        <v>84</v>
      </c>
      <c r="J47" s="203"/>
      <c r="K47" s="196"/>
      <c r="L47" s="204" t="s">
        <v>85</v>
      </c>
      <c r="M47" s="205">
        <v>0</v>
      </c>
      <c r="N47" s="22"/>
      <c r="O47" s="195"/>
      <c r="P47" s="196"/>
      <c r="Q47" s="197"/>
      <c r="R47" s="198"/>
      <c r="S47" s="202"/>
      <c r="T47" s="206"/>
    </row>
    <row r="48" spans="1:32" ht="12" customHeight="1">
      <c r="A48" s="19"/>
      <c r="B48" s="189"/>
      <c r="C48" s="190"/>
      <c r="D48" s="190"/>
      <c r="E48" s="190"/>
      <c r="F48" s="191"/>
      <c r="G48" s="192"/>
      <c r="H48" s="22"/>
      <c r="I48" s="195" t="s">
        <v>86</v>
      </c>
      <c r="J48" s="197"/>
      <c r="K48" s="207"/>
      <c r="L48" s="204"/>
      <c r="M48" s="208"/>
      <c r="N48" s="22"/>
      <c r="O48" s="195"/>
      <c r="P48" s="207"/>
      <c r="Q48" s="197"/>
      <c r="R48" s="198"/>
      <c r="S48" s="202"/>
      <c r="T48" s="197"/>
    </row>
    <row r="49" spans="1:20" s="213" customFormat="1" ht="12" customHeight="1" thickBot="1">
      <c r="A49" s="209"/>
      <c r="B49" s="195" t="s">
        <v>87</v>
      </c>
      <c r="C49" s="190" t="s">
        <v>78</v>
      </c>
      <c r="D49" s="190"/>
      <c r="E49" s="190"/>
      <c r="F49" s="191"/>
      <c r="G49" s="210"/>
      <c r="H49" s="211"/>
      <c r="I49" s="204" t="s">
        <v>46</v>
      </c>
      <c r="J49" s="203"/>
      <c r="K49" s="212">
        <f>SUM(K45:K48)</f>
        <v>0</v>
      </c>
      <c r="L49" s="204" t="s">
        <v>28</v>
      </c>
      <c r="M49" s="212">
        <f>+M44+M47</f>
        <v>0</v>
      </c>
      <c r="N49" s="211"/>
      <c r="O49" s="204" t="s">
        <v>46</v>
      </c>
      <c r="P49" s="212">
        <f>SUM(P43:P48)</f>
        <v>0</v>
      </c>
      <c r="Q49" s="197"/>
      <c r="R49" s="198"/>
      <c r="S49" s="202"/>
      <c r="T49" s="197"/>
    </row>
    <row r="50" spans="1:20" ht="6" customHeight="1" thickTop="1" thickBot="1">
      <c r="A50" s="19"/>
      <c r="B50" s="214"/>
      <c r="C50" s="215"/>
      <c r="D50" s="215"/>
      <c r="E50" s="215"/>
      <c r="F50" s="216"/>
      <c r="G50" s="192"/>
      <c r="H50" s="22"/>
      <c r="I50" s="217"/>
      <c r="J50" s="218"/>
      <c r="K50" s="219"/>
      <c r="L50" s="218"/>
      <c r="M50" s="220"/>
      <c r="N50" s="22"/>
      <c r="O50" s="217"/>
      <c r="P50" s="219"/>
      <c r="Q50" s="221"/>
      <c r="R50" s="222"/>
      <c r="S50" s="221"/>
      <c r="T50" s="157"/>
    </row>
    <row r="51" spans="1:20" ht="16.5" customHeight="1" thickBot="1">
      <c r="A51" s="223"/>
      <c r="B51" s="224"/>
      <c r="C51" s="224"/>
      <c r="D51" s="224"/>
      <c r="E51" s="224"/>
      <c r="F51" s="224"/>
      <c r="G51" s="224"/>
      <c r="H51" s="224"/>
      <c r="I51" s="224"/>
      <c r="J51" s="224"/>
      <c r="K51" s="224"/>
      <c r="L51" s="224"/>
      <c r="M51" s="224"/>
      <c r="N51" s="224"/>
      <c r="O51" s="224"/>
      <c r="P51" s="224"/>
      <c r="Q51" s="225"/>
      <c r="R51" s="226"/>
      <c r="S51" s="154"/>
      <c r="T51" s="154"/>
    </row>
    <row r="52" spans="1:20">
      <c r="Q52" s="152"/>
    </row>
    <row r="53" spans="1:20">
      <c r="Q53" s="152"/>
    </row>
  </sheetData>
  <mergeCells count="25">
    <mergeCell ref="I43:K43"/>
    <mergeCell ref="B25:F25"/>
    <mergeCell ref="B26:F26"/>
    <mergeCell ref="C31:Q31"/>
    <mergeCell ref="C32:Q32"/>
    <mergeCell ref="K33:L33"/>
    <mergeCell ref="D35:Q35"/>
    <mergeCell ref="B39:F39"/>
    <mergeCell ref="I39:M39"/>
    <mergeCell ref="O39:P39"/>
    <mergeCell ref="I41:K41"/>
    <mergeCell ref="I42:K42"/>
    <mergeCell ref="B24:F24"/>
    <mergeCell ref="B1:Q1"/>
    <mergeCell ref="J12:M12"/>
    <mergeCell ref="O12:Q12"/>
    <mergeCell ref="B14:F16"/>
    <mergeCell ref="H14:H16"/>
    <mergeCell ref="B17:F17"/>
    <mergeCell ref="B18:F18"/>
    <mergeCell ref="B20:F20"/>
    <mergeCell ref="B21:F21"/>
    <mergeCell ref="B22:F22"/>
    <mergeCell ref="B23:F23"/>
    <mergeCell ref="B19:F19"/>
  </mergeCells>
  <pageMargins left="0.7" right="0.7" top="0.75" bottom="0.75" header="0.3" footer="0.3"/>
  <pageSetup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52"/>
  <sheetViews>
    <sheetView workbookViewId="0">
      <selection activeCell="H44" sqref="H44"/>
    </sheetView>
  </sheetViews>
  <sheetFormatPr defaultRowHeight="16.5"/>
  <cols>
    <col min="1" max="1" width="4.125" style="2" customWidth="1"/>
    <col min="2" max="2" width="5" style="2" customWidth="1"/>
    <col min="3" max="3" width="6.25" style="2" customWidth="1"/>
    <col min="4" max="4" width="5" style="2" customWidth="1"/>
    <col min="5" max="5" width="6.5" style="2" bestFit="1"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105</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10</v>
      </c>
      <c r="G7" s="20"/>
      <c r="H7" s="20"/>
      <c r="I7" s="20"/>
      <c r="J7" s="21"/>
      <c r="K7" s="20"/>
      <c r="L7" s="21"/>
      <c r="M7" s="20"/>
      <c r="N7" s="20"/>
      <c r="O7" s="22"/>
      <c r="P7" s="29" t="s">
        <v>11</v>
      </c>
      <c r="Q7" s="30"/>
      <c r="R7" s="24"/>
    </row>
    <row r="8" spans="1:32" ht="14.1" customHeight="1">
      <c r="A8" s="19"/>
      <c r="B8" s="31" t="s">
        <v>12</v>
      </c>
      <c r="C8" s="31"/>
      <c r="D8" s="31"/>
      <c r="E8" s="31"/>
      <c r="F8" s="25" t="s">
        <v>13</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98</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99</v>
      </c>
      <c r="C17" s="259"/>
      <c r="D17" s="259"/>
      <c r="E17" s="259"/>
      <c r="F17" s="260"/>
      <c r="G17" s="71"/>
      <c r="H17" s="72"/>
      <c r="I17" s="71"/>
      <c r="J17" s="73">
        <v>70000</v>
      </c>
      <c r="K17" s="74">
        <v>70000</v>
      </c>
      <c r="L17" s="75">
        <v>70000</v>
      </c>
      <c r="M17" s="76">
        <f>+J17-L17</f>
        <v>0</v>
      </c>
      <c r="N17" s="71"/>
      <c r="O17" s="77"/>
      <c r="P17" s="78"/>
      <c r="Q17" s="76">
        <f>+M17+P17</f>
        <v>0</v>
      </c>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82">
        <v>17300</v>
      </c>
      <c r="K18" s="83">
        <v>17300</v>
      </c>
      <c r="L18" s="84">
        <v>17300</v>
      </c>
      <c r="M18" s="85">
        <f>+J18-L18</f>
        <v>0</v>
      </c>
      <c r="N18" s="71"/>
      <c r="O18" s="77"/>
      <c r="P18" s="78"/>
      <c r="Q18" s="85">
        <f>+M18+P18</f>
        <v>0</v>
      </c>
      <c r="R18" s="79"/>
      <c r="V18" s="81"/>
      <c r="W18" s="81"/>
      <c r="X18" s="81"/>
      <c r="Y18" s="81"/>
      <c r="Z18" s="81"/>
      <c r="AA18" s="81"/>
      <c r="AB18" s="81"/>
      <c r="AC18" s="81"/>
      <c r="AD18" s="81"/>
      <c r="AE18" s="81"/>
      <c r="AF18" s="81"/>
    </row>
    <row r="19" spans="1:32" s="93" customFormat="1" ht="27.95" customHeight="1">
      <c r="A19" s="86"/>
      <c r="B19" s="236" t="s">
        <v>100</v>
      </c>
      <c r="C19" s="237"/>
      <c r="D19" s="237"/>
      <c r="E19" s="237"/>
      <c r="F19" s="238"/>
      <c r="G19" s="87"/>
      <c r="H19" s="88"/>
      <c r="I19" s="87"/>
      <c r="J19" s="82">
        <v>100000</v>
      </c>
      <c r="K19" s="83">
        <v>100000</v>
      </c>
      <c r="L19" s="84">
        <v>100000</v>
      </c>
      <c r="M19" s="85">
        <f>+J19-L19</f>
        <v>0</v>
      </c>
      <c r="N19" s="89"/>
      <c r="O19" s="90"/>
      <c r="P19" s="91"/>
      <c r="Q19" s="85">
        <f>+M19+P19</f>
        <v>0</v>
      </c>
      <c r="R19" s="92"/>
      <c r="V19" s="94"/>
      <c r="W19" s="94"/>
      <c r="X19" s="94"/>
      <c r="Y19" s="94"/>
      <c r="Z19" s="94"/>
      <c r="AA19" s="94"/>
      <c r="AB19" s="94"/>
      <c r="AC19" s="94"/>
      <c r="AD19" s="94"/>
      <c r="AE19" s="94"/>
      <c r="AF19" s="94"/>
    </row>
    <row r="20" spans="1:32" s="93" customFormat="1" ht="14.1" customHeight="1">
      <c r="A20" s="86"/>
      <c r="B20" s="236" t="s">
        <v>42</v>
      </c>
      <c r="C20" s="237"/>
      <c r="D20" s="237"/>
      <c r="E20" s="237"/>
      <c r="F20" s="238"/>
      <c r="G20" s="87"/>
      <c r="H20" s="88"/>
      <c r="I20" s="87"/>
      <c r="J20" s="82">
        <v>20100</v>
      </c>
      <c r="K20" s="83">
        <v>20100</v>
      </c>
      <c r="L20" s="84">
        <v>20100</v>
      </c>
      <c r="M20" s="85">
        <f>J20-L20</f>
        <v>0</v>
      </c>
      <c r="N20" s="89"/>
      <c r="O20" s="90"/>
      <c r="P20" s="91"/>
      <c r="Q20" s="85">
        <f t="shared" ref="Q20:Q21" si="0">+M20+P20</f>
        <v>0</v>
      </c>
      <c r="R20" s="92"/>
      <c r="V20" s="94"/>
      <c r="W20" s="94"/>
      <c r="X20" s="94"/>
      <c r="Y20" s="94"/>
      <c r="Z20" s="94"/>
      <c r="AA20" s="94"/>
      <c r="AB20" s="94"/>
      <c r="AC20" s="94"/>
      <c r="AD20" s="94"/>
      <c r="AE20" s="94"/>
      <c r="AF20" s="94"/>
    </row>
    <row r="21" spans="1:32" s="93" customFormat="1" ht="26.25" customHeight="1">
      <c r="A21" s="86"/>
      <c r="B21" s="236" t="s">
        <v>43</v>
      </c>
      <c r="C21" s="237"/>
      <c r="D21" s="237"/>
      <c r="E21" s="237"/>
      <c r="F21" s="238"/>
      <c r="G21" s="87"/>
      <c r="H21" s="88"/>
      <c r="I21" s="87"/>
      <c r="J21" s="82">
        <v>16320</v>
      </c>
      <c r="K21" s="83">
        <v>16320</v>
      </c>
      <c r="L21" s="84">
        <v>16320</v>
      </c>
      <c r="M21" s="85">
        <f>J21-L21</f>
        <v>0</v>
      </c>
      <c r="N21" s="89"/>
      <c r="O21" s="90"/>
      <c r="P21" s="91"/>
      <c r="Q21" s="85">
        <f t="shared" si="0"/>
        <v>0</v>
      </c>
      <c r="R21" s="92"/>
      <c r="V21" s="94"/>
      <c r="W21" s="94"/>
      <c r="X21" s="94"/>
      <c r="Y21" s="94"/>
      <c r="Z21" s="94"/>
      <c r="AA21" s="94"/>
      <c r="AB21" s="94"/>
      <c r="AC21" s="94"/>
      <c r="AD21" s="94"/>
      <c r="AE21" s="94"/>
      <c r="AF21" s="94"/>
    </row>
    <row r="22" spans="1:32" s="80" customFormat="1" ht="14.1" customHeight="1">
      <c r="A22" s="70"/>
      <c r="B22" s="236" t="s">
        <v>44</v>
      </c>
      <c r="C22" s="237"/>
      <c r="D22" s="237"/>
      <c r="E22" s="237"/>
      <c r="F22" s="238"/>
      <c r="G22" s="95"/>
      <c r="H22" s="88"/>
      <c r="I22" s="95"/>
      <c r="J22" s="82">
        <v>4070</v>
      </c>
      <c r="K22" s="83">
        <v>4070</v>
      </c>
      <c r="L22" s="84">
        <v>4070</v>
      </c>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227790</v>
      </c>
      <c r="K26" s="111">
        <f>SUM(K17:K25)</f>
        <v>227790</v>
      </c>
      <c r="L26" s="112">
        <f>SUM(L17:L25)</f>
        <v>227790</v>
      </c>
      <c r="M26" s="113">
        <f>SUM(M17:M25)</f>
        <v>0</v>
      </c>
      <c r="N26" s="114"/>
      <c r="O26" s="115">
        <f>SUM(O17:O25)</f>
        <v>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c r="L47" s="204"/>
      <c r="M47" s="208"/>
      <c r="N47" s="22"/>
      <c r="O47" s="195"/>
      <c r="P47" s="207"/>
      <c r="Q47" s="197"/>
      <c r="R47" s="198"/>
      <c r="S47" s="202"/>
      <c r="T47" s="197"/>
    </row>
    <row r="48" spans="1:32" s="213" customFormat="1" ht="12" customHeight="1" thickBot="1">
      <c r="A48" s="209"/>
      <c r="B48" s="195" t="s">
        <v>87</v>
      </c>
      <c r="C48" s="232">
        <v>42200</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52"/>
  <sheetViews>
    <sheetView workbookViewId="0">
      <selection activeCell="C43" sqref="C43:C48"/>
    </sheetView>
  </sheetViews>
  <sheetFormatPr defaultRowHeight="16.5"/>
  <cols>
    <col min="1" max="1" width="4.125" style="2" customWidth="1"/>
    <col min="2" max="2" width="5" style="2" customWidth="1"/>
    <col min="3" max="3" width="5.875" style="2" customWidth="1"/>
    <col min="4" max="4" width="5" style="2" customWidth="1"/>
    <col min="5" max="5" width="6.5" style="2" bestFit="1"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106</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10</v>
      </c>
      <c r="G7" s="20"/>
      <c r="H7" s="20"/>
      <c r="I7" s="20"/>
      <c r="J7" s="21"/>
      <c r="K7" s="20"/>
      <c r="L7" s="21"/>
      <c r="M7" s="20"/>
      <c r="N7" s="20"/>
      <c r="O7" s="22"/>
      <c r="P7" s="29" t="s">
        <v>11</v>
      </c>
      <c r="Q7" s="30"/>
      <c r="R7" s="24"/>
    </row>
    <row r="8" spans="1:32" ht="14.1" customHeight="1">
      <c r="A8" s="19"/>
      <c r="B8" s="31" t="s">
        <v>12</v>
      </c>
      <c r="C8" s="31"/>
      <c r="D8" s="31"/>
      <c r="E8" s="31"/>
      <c r="F8" s="25" t="s">
        <v>13</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98</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99</v>
      </c>
      <c r="C17" s="259"/>
      <c r="D17" s="259"/>
      <c r="E17" s="259"/>
      <c r="F17" s="260"/>
      <c r="G17" s="71"/>
      <c r="H17" s="72"/>
      <c r="I17" s="71"/>
      <c r="J17" s="73">
        <v>70000</v>
      </c>
      <c r="K17" s="74">
        <v>70000</v>
      </c>
      <c r="L17" s="75">
        <v>70000</v>
      </c>
      <c r="M17" s="76">
        <f>+J17-L17</f>
        <v>0</v>
      </c>
      <c r="N17" s="71"/>
      <c r="O17" s="77"/>
      <c r="P17" s="78"/>
      <c r="Q17" s="76">
        <f>+M17+P17</f>
        <v>0</v>
      </c>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82">
        <v>17300</v>
      </c>
      <c r="K18" s="83">
        <v>17300</v>
      </c>
      <c r="L18" s="84">
        <v>17300</v>
      </c>
      <c r="M18" s="85">
        <f>+J18-L18</f>
        <v>0</v>
      </c>
      <c r="N18" s="71"/>
      <c r="O18" s="77"/>
      <c r="P18" s="78"/>
      <c r="Q18" s="85">
        <f>+M18+P18</f>
        <v>0</v>
      </c>
      <c r="R18" s="79"/>
      <c r="V18" s="81"/>
      <c r="W18" s="81"/>
      <c r="X18" s="81"/>
      <c r="Y18" s="81"/>
      <c r="Z18" s="81"/>
      <c r="AA18" s="81"/>
      <c r="AB18" s="81"/>
      <c r="AC18" s="81"/>
      <c r="AD18" s="81"/>
      <c r="AE18" s="81"/>
      <c r="AF18" s="81"/>
    </row>
    <row r="19" spans="1:32" s="93" customFormat="1" ht="27.95" customHeight="1">
      <c r="A19" s="86"/>
      <c r="B19" s="236" t="s">
        <v>100</v>
      </c>
      <c r="C19" s="237"/>
      <c r="D19" s="237"/>
      <c r="E19" s="237"/>
      <c r="F19" s="238"/>
      <c r="G19" s="87"/>
      <c r="H19" s="88"/>
      <c r="I19" s="87"/>
      <c r="J19" s="82">
        <v>100000</v>
      </c>
      <c r="K19" s="83">
        <v>100000</v>
      </c>
      <c r="L19" s="84">
        <v>70000</v>
      </c>
      <c r="M19" s="85">
        <f>+J19-L19</f>
        <v>30000</v>
      </c>
      <c r="N19" s="89"/>
      <c r="O19" s="90"/>
      <c r="P19" s="91"/>
      <c r="Q19" s="85">
        <f>+M19+P19</f>
        <v>30000</v>
      </c>
      <c r="R19" s="92"/>
      <c r="V19" s="94"/>
      <c r="W19" s="94"/>
      <c r="X19" s="94"/>
      <c r="Y19" s="94"/>
      <c r="Z19" s="94"/>
      <c r="AA19" s="94"/>
      <c r="AB19" s="94"/>
      <c r="AC19" s="94"/>
      <c r="AD19" s="94"/>
      <c r="AE19" s="94"/>
      <c r="AF19" s="94"/>
    </row>
    <row r="20" spans="1:32" s="93" customFormat="1" ht="14.1" customHeight="1">
      <c r="A20" s="86"/>
      <c r="B20" s="236" t="s">
        <v>42</v>
      </c>
      <c r="C20" s="237"/>
      <c r="D20" s="237"/>
      <c r="E20" s="237"/>
      <c r="F20" s="238"/>
      <c r="G20" s="87"/>
      <c r="H20" s="88"/>
      <c r="I20" s="87"/>
      <c r="J20" s="82">
        <v>20100</v>
      </c>
      <c r="K20" s="83">
        <v>20100</v>
      </c>
      <c r="L20" s="84">
        <v>20100</v>
      </c>
      <c r="M20" s="85">
        <f>J20-L20</f>
        <v>0</v>
      </c>
      <c r="N20" s="89"/>
      <c r="O20" s="90"/>
      <c r="P20" s="91"/>
      <c r="Q20" s="85">
        <f t="shared" ref="Q20:Q21" si="0">+M20+P20</f>
        <v>0</v>
      </c>
      <c r="R20" s="92"/>
      <c r="V20" s="94"/>
      <c r="W20" s="94"/>
      <c r="X20" s="94"/>
      <c r="Y20" s="94"/>
      <c r="Z20" s="94"/>
      <c r="AA20" s="94"/>
      <c r="AB20" s="94"/>
      <c r="AC20" s="94"/>
      <c r="AD20" s="94"/>
      <c r="AE20" s="94"/>
      <c r="AF20" s="94"/>
    </row>
    <row r="21" spans="1:32" s="93" customFormat="1" ht="26.25" customHeight="1">
      <c r="A21" s="86"/>
      <c r="B21" s="236" t="s">
        <v>43</v>
      </c>
      <c r="C21" s="237"/>
      <c r="D21" s="237"/>
      <c r="E21" s="237"/>
      <c r="F21" s="238"/>
      <c r="G21" s="87"/>
      <c r="H21" s="88"/>
      <c r="I21" s="87"/>
      <c r="J21" s="82">
        <v>16320</v>
      </c>
      <c r="K21" s="83">
        <v>16320</v>
      </c>
      <c r="L21" s="84">
        <v>16320</v>
      </c>
      <c r="M21" s="85">
        <f>J21-L21</f>
        <v>0</v>
      </c>
      <c r="N21" s="89"/>
      <c r="O21" s="90"/>
      <c r="P21" s="91"/>
      <c r="Q21" s="85">
        <f t="shared" si="0"/>
        <v>0</v>
      </c>
      <c r="R21" s="92"/>
      <c r="V21" s="94"/>
      <c r="W21" s="94"/>
      <c r="X21" s="94"/>
      <c r="Y21" s="94"/>
      <c r="Z21" s="94"/>
      <c r="AA21" s="94"/>
      <c r="AB21" s="94"/>
      <c r="AC21" s="94"/>
      <c r="AD21" s="94"/>
      <c r="AE21" s="94"/>
      <c r="AF21" s="94"/>
    </row>
    <row r="22" spans="1:32" s="80" customFormat="1" ht="14.1" customHeight="1">
      <c r="A22" s="70"/>
      <c r="B22" s="236" t="s">
        <v>44</v>
      </c>
      <c r="C22" s="237"/>
      <c r="D22" s="237"/>
      <c r="E22" s="237"/>
      <c r="F22" s="238"/>
      <c r="G22" s="95"/>
      <c r="H22" s="88"/>
      <c r="I22" s="95"/>
      <c r="J22" s="82">
        <v>4070</v>
      </c>
      <c r="K22" s="83">
        <v>4070</v>
      </c>
      <c r="L22" s="84">
        <v>4070</v>
      </c>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227790</v>
      </c>
      <c r="K26" s="111">
        <f>SUM(K17:K25)</f>
        <v>227790</v>
      </c>
      <c r="L26" s="112">
        <f>SUM(L17:L25)</f>
        <v>197790</v>
      </c>
      <c r="M26" s="113">
        <f>SUM(M17:M25)</f>
        <v>30000</v>
      </c>
      <c r="N26" s="114"/>
      <c r="O26" s="115">
        <f>SUM(O17:O25)</f>
        <v>0</v>
      </c>
      <c r="P26" s="116">
        <f>SUM(P17:P25)</f>
        <v>0</v>
      </c>
      <c r="Q26" s="117">
        <f>SUM(Q17:Q25)</f>
        <v>30000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c r="L47" s="204"/>
      <c r="M47" s="208"/>
      <c r="N47" s="22"/>
      <c r="O47" s="195"/>
      <c r="P47" s="207"/>
      <c r="Q47" s="197"/>
      <c r="R47" s="198"/>
      <c r="S47" s="202"/>
      <c r="T47" s="197"/>
    </row>
    <row r="48" spans="1:32" s="213" customFormat="1" ht="12" customHeight="1" thickBot="1">
      <c r="A48" s="209"/>
      <c r="B48" s="195" t="s">
        <v>87</v>
      </c>
      <c r="C48" s="232">
        <v>42200</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52"/>
  <sheetViews>
    <sheetView workbookViewId="0">
      <selection activeCell="B1" sqref="B1:Q1"/>
    </sheetView>
  </sheetViews>
  <sheetFormatPr defaultRowHeight="16.5"/>
  <cols>
    <col min="1" max="1" width="4.125" style="2" customWidth="1"/>
    <col min="2"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107</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93</v>
      </c>
      <c r="G7" s="20"/>
      <c r="H7" s="20"/>
      <c r="I7" s="20"/>
      <c r="J7" s="21"/>
      <c r="K7" s="20"/>
      <c r="L7" s="21"/>
      <c r="M7" s="20"/>
      <c r="N7" s="20"/>
      <c r="O7" s="22"/>
      <c r="P7" s="29" t="s">
        <v>11</v>
      </c>
      <c r="Q7" s="30"/>
      <c r="R7" s="24"/>
    </row>
    <row r="8" spans="1:32" ht="14.1" customHeight="1">
      <c r="A8" s="19"/>
      <c r="B8" s="31" t="s">
        <v>12</v>
      </c>
      <c r="C8" s="31"/>
      <c r="D8" s="31"/>
      <c r="E8" s="31"/>
      <c r="F8" s="25" t="s">
        <v>94</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40</v>
      </c>
      <c r="C17" s="259"/>
      <c r="D17" s="259"/>
      <c r="E17" s="259"/>
      <c r="F17" s="260"/>
      <c r="G17" s="71"/>
      <c r="H17" s="72"/>
      <c r="I17" s="71"/>
      <c r="J17" s="229">
        <v>50000</v>
      </c>
      <c r="K17" s="74">
        <v>47000</v>
      </c>
      <c r="L17" s="75"/>
      <c r="M17" s="76"/>
      <c r="N17" s="71"/>
      <c r="O17" s="77"/>
      <c r="P17" s="78"/>
      <c r="Q17" s="76"/>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77">
        <v>12650</v>
      </c>
      <c r="K18" s="83">
        <v>12650</v>
      </c>
      <c r="L18" s="84"/>
      <c r="M18" s="85"/>
      <c r="N18" s="71"/>
      <c r="O18" s="77"/>
      <c r="P18" s="78"/>
      <c r="Q18" s="85"/>
      <c r="R18" s="79"/>
      <c r="V18" s="81"/>
      <c r="W18" s="81"/>
      <c r="X18" s="81"/>
      <c r="Y18" s="81"/>
      <c r="Z18" s="81"/>
      <c r="AA18" s="81"/>
      <c r="AB18" s="81"/>
      <c r="AC18" s="81"/>
      <c r="AD18" s="81"/>
      <c r="AE18" s="81"/>
      <c r="AF18" s="81"/>
    </row>
    <row r="19" spans="1:32" s="93" customFormat="1" ht="27.95" customHeight="1">
      <c r="A19" s="86"/>
      <c r="B19" s="236" t="s">
        <v>42</v>
      </c>
      <c r="C19" s="237"/>
      <c r="D19" s="237"/>
      <c r="E19" s="237"/>
      <c r="F19" s="238"/>
      <c r="G19" s="87"/>
      <c r="H19" s="88"/>
      <c r="I19" s="87"/>
      <c r="J19" s="77">
        <v>14700</v>
      </c>
      <c r="K19" s="83">
        <v>14700</v>
      </c>
      <c r="L19" s="84"/>
      <c r="M19" s="85"/>
      <c r="N19" s="89"/>
      <c r="O19" s="90"/>
      <c r="P19" s="91"/>
      <c r="Q19" s="85"/>
      <c r="R19" s="92"/>
      <c r="V19" s="94"/>
      <c r="W19" s="94"/>
      <c r="X19" s="94"/>
      <c r="Y19" s="94"/>
      <c r="Z19" s="94"/>
      <c r="AA19" s="94"/>
      <c r="AB19" s="94"/>
      <c r="AC19" s="94"/>
      <c r="AD19" s="94"/>
      <c r="AE19" s="94"/>
      <c r="AF19" s="94"/>
    </row>
    <row r="20" spans="1:32" s="93" customFormat="1" ht="14.1" customHeight="1">
      <c r="A20" s="86"/>
      <c r="B20" s="236" t="s">
        <v>43</v>
      </c>
      <c r="C20" s="237"/>
      <c r="D20" s="237"/>
      <c r="E20" s="237"/>
      <c r="F20" s="238"/>
      <c r="G20" s="87"/>
      <c r="H20" s="88"/>
      <c r="I20" s="87"/>
      <c r="J20" s="90">
        <v>11910</v>
      </c>
      <c r="K20" s="83">
        <v>11910</v>
      </c>
      <c r="L20" s="84"/>
      <c r="M20" s="85"/>
      <c r="N20" s="89"/>
      <c r="O20" s="90"/>
      <c r="P20" s="91"/>
      <c r="Q20" s="85"/>
      <c r="R20" s="92"/>
      <c r="V20" s="94"/>
      <c r="W20" s="94"/>
      <c r="X20" s="94"/>
      <c r="Y20" s="94"/>
      <c r="Z20" s="94"/>
      <c r="AA20" s="94"/>
      <c r="AB20" s="94"/>
      <c r="AC20" s="94"/>
      <c r="AD20" s="94"/>
      <c r="AE20" s="94"/>
      <c r="AF20" s="94"/>
    </row>
    <row r="21" spans="1:32" s="93" customFormat="1" ht="14.1" customHeight="1">
      <c r="A21" s="86"/>
      <c r="B21" s="236" t="s">
        <v>44</v>
      </c>
      <c r="C21" s="237"/>
      <c r="D21" s="237"/>
      <c r="E21" s="237"/>
      <c r="F21" s="238"/>
      <c r="G21" s="87"/>
      <c r="H21" s="88"/>
      <c r="I21" s="87"/>
      <c r="J21" s="90">
        <v>2970</v>
      </c>
      <c r="K21" s="83">
        <v>2970</v>
      </c>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92230</v>
      </c>
      <c r="K26" s="111">
        <f>SUM(K17:K25)</f>
        <v>89230</v>
      </c>
      <c r="L26" s="112">
        <f>SUM(L17:L25)</f>
        <v>0</v>
      </c>
      <c r="M26" s="113">
        <f>SUM(M17:M25)</f>
        <v>0</v>
      </c>
      <c r="N26" s="114"/>
      <c r="O26" s="115">
        <f>SUM(O17:O25)</f>
        <v>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3" t="s">
        <v>51</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52"/>
  <sheetViews>
    <sheetView workbookViewId="0">
      <selection activeCell="C31" sqref="C31:Q31"/>
    </sheetView>
  </sheetViews>
  <sheetFormatPr defaultRowHeight="16.5"/>
  <cols>
    <col min="1" max="1" width="4.125" style="2" customWidth="1"/>
    <col min="2" max="2" width="5" style="2" customWidth="1"/>
    <col min="3" max="3" width="5.7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108</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93</v>
      </c>
      <c r="G7" s="20"/>
      <c r="H7" s="20"/>
      <c r="I7" s="20"/>
      <c r="J7" s="21"/>
      <c r="K7" s="20"/>
      <c r="L7" s="21"/>
      <c r="M7" s="20"/>
      <c r="N7" s="20"/>
      <c r="O7" s="22"/>
      <c r="P7" s="29" t="s">
        <v>11</v>
      </c>
      <c r="Q7" s="30"/>
      <c r="R7" s="24"/>
    </row>
    <row r="8" spans="1:32" ht="14.1" customHeight="1">
      <c r="A8" s="19"/>
      <c r="B8" s="31" t="s">
        <v>12</v>
      </c>
      <c r="C8" s="31"/>
      <c r="D8" s="31"/>
      <c r="E8" s="31"/>
      <c r="F8" s="25" t="s">
        <v>94</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40</v>
      </c>
      <c r="C17" s="259"/>
      <c r="D17" s="259"/>
      <c r="E17" s="259"/>
      <c r="F17" s="260"/>
      <c r="G17" s="71"/>
      <c r="H17" s="72"/>
      <c r="I17" s="71"/>
      <c r="J17" s="229">
        <v>50000</v>
      </c>
      <c r="K17" s="74">
        <v>47000</v>
      </c>
      <c r="L17" s="75">
        <v>47000</v>
      </c>
      <c r="M17" s="76">
        <f>J17-L17</f>
        <v>3000</v>
      </c>
      <c r="N17" s="71"/>
      <c r="O17" s="77"/>
      <c r="P17" s="78"/>
      <c r="Q17" s="76"/>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77">
        <v>12650</v>
      </c>
      <c r="K18" s="83">
        <v>12650</v>
      </c>
      <c r="L18" s="84">
        <v>12650</v>
      </c>
      <c r="M18" s="85"/>
      <c r="N18" s="71"/>
      <c r="O18" s="77"/>
      <c r="P18" s="78"/>
      <c r="Q18" s="85"/>
      <c r="R18" s="79"/>
      <c r="V18" s="81"/>
      <c r="W18" s="81"/>
      <c r="X18" s="81"/>
      <c r="Y18" s="81"/>
      <c r="Z18" s="81"/>
      <c r="AA18" s="81"/>
      <c r="AB18" s="81"/>
      <c r="AC18" s="81"/>
      <c r="AD18" s="81"/>
      <c r="AE18" s="81"/>
      <c r="AF18" s="81"/>
    </row>
    <row r="19" spans="1:32" s="93" customFormat="1" ht="27.95" customHeight="1">
      <c r="A19" s="86"/>
      <c r="B19" s="236" t="s">
        <v>42</v>
      </c>
      <c r="C19" s="237"/>
      <c r="D19" s="237"/>
      <c r="E19" s="237"/>
      <c r="F19" s="238"/>
      <c r="G19" s="87"/>
      <c r="H19" s="88"/>
      <c r="I19" s="87"/>
      <c r="J19" s="77">
        <v>14700</v>
      </c>
      <c r="K19" s="83">
        <v>14700</v>
      </c>
      <c r="L19" s="84">
        <v>14700</v>
      </c>
      <c r="M19" s="85"/>
      <c r="N19" s="89"/>
      <c r="O19" s="90"/>
      <c r="P19" s="91"/>
      <c r="Q19" s="85"/>
      <c r="R19" s="92"/>
      <c r="V19" s="94"/>
      <c r="W19" s="94"/>
      <c r="X19" s="94"/>
      <c r="Y19" s="94"/>
      <c r="Z19" s="94"/>
      <c r="AA19" s="94"/>
      <c r="AB19" s="94"/>
      <c r="AC19" s="94"/>
      <c r="AD19" s="94"/>
      <c r="AE19" s="94"/>
      <c r="AF19" s="94"/>
    </row>
    <row r="20" spans="1:32" s="93" customFormat="1" ht="14.1" customHeight="1">
      <c r="A20" s="86"/>
      <c r="B20" s="236" t="s">
        <v>43</v>
      </c>
      <c r="C20" s="237"/>
      <c r="D20" s="237"/>
      <c r="E20" s="237"/>
      <c r="F20" s="238"/>
      <c r="G20" s="87"/>
      <c r="H20" s="88"/>
      <c r="I20" s="87"/>
      <c r="J20" s="90">
        <v>11910</v>
      </c>
      <c r="K20" s="83">
        <v>11910</v>
      </c>
      <c r="L20" s="84">
        <v>11910</v>
      </c>
      <c r="M20" s="85"/>
      <c r="N20" s="89"/>
      <c r="O20" s="90"/>
      <c r="P20" s="91"/>
      <c r="Q20" s="85"/>
      <c r="R20" s="92"/>
      <c r="V20" s="94"/>
      <c r="W20" s="94"/>
      <c r="X20" s="94"/>
      <c r="Y20" s="94"/>
      <c r="Z20" s="94"/>
      <c r="AA20" s="94"/>
      <c r="AB20" s="94"/>
      <c r="AC20" s="94"/>
      <c r="AD20" s="94"/>
      <c r="AE20" s="94"/>
      <c r="AF20" s="94"/>
    </row>
    <row r="21" spans="1:32" s="93" customFormat="1" ht="14.1" customHeight="1">
      <c r="A21" s="86"/>
      <c r="B21" s="236" t="s">
        <v>44</v>
      </c>
      <c r="C21" s="237"/>
      <c r="D21" s="237"/>
      <c r="E21" s="237"/>
      <c r="F21" s="238"/>
      <c r="G21" s="87"/>
      <c r="H21" s="88"/>
      <c r="I21" s="87"/>
      <c r="J21" s="90">
        <v>2970</v>
      </c>
      <c r="K21" s="83">
        <v>2970</v>
      </c>
      <c r="L21" s="84">
        <v>2970</v>
      </c>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92230</v>
      </c>
      <c r="K26" s="111">
        <f>SUM(K17:K25)</f>
        <v>89230</v>
      </c>
      <c r="L26" s="112">
        <f>SUM(L17:L25)</f>
        <v>89230</v>
      </c>
      <c r="M26" s="113">
        <f>SUM(M17:M25)</f>
        <v>3000</v>
      </c>
      <c r="N26" s="114"/>
      <c r="O26" s="115">
        <f>SUM(O17:O25)</f>
        <v>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3" t="s">
        <v>51</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232">
        <v>42200</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53"/>
  <sheetViews>
    <sheetView workbookViewId="0">
      <selection activeCell="B1" sqref="B1:Q1"/>
    </sheetView>
  </sheetViews>
  <sheetFormatPr defaultRowHeight="16.5"/>
  <cols>
    <col min="1" max="1" width="4.125" style="2" customWidth="1"/>
    <col min="2"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109</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93</v>
      </c>
      <c r="G7" s="20"/>
      <c r="H7" s="20"/>
      <c r="I7" s="20"/>
      <c r="J7" s="21"/>
      <c r="K7" s="20"/>
      <c r="L7" s="21"/>
      <c r="M7" s="20"/>
      <c r="N7" s="20"/>
      <c r="O7" s="22"/>
      <c r="P7" s="29" t="s">
        <v>11</v>
      </c>
      <c r="Q7" s="30"/>
      <c r="R7" s="24"/>
    </row>
    <row r="8" spans="1:32" ht="14.1" customHeight="1">
      <c r="A8" s="19"/>
      <c r="B8" s="31" t="s">
        <v>12</v>
      </c>
      <c r="C8" s="31"/>
      <c r="D8" s="31"/>
      <c r="E8" s="31"/>
      <c r="F8" s="25" t="s">
        <v>94</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98</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99</v>
      </c>
      <c r="C17" s="259"/>
      <c r="D17" s="259"/>
      <c r="E17" s="259"/>
      <c r="F17" s="260"/>
      <c r="G17" s="71"/>
      <c r="H17" s="72"/>
      <c r="I17" s="71"/>
      <c r="J17" s="73">
        <v>50000</v>
      </c>
      <c r="K17" s="74">
        <v>47000</v>
      </c>
      <c r="L17" s="75">
        <v>47000</v>
      </c>
      <c r="M17" s="76">
        <f>J17-L17</f>
        <v>3000</v>
      </c>
      <c r="N17" s="71"/>
      <c r="O17" s="77">
        <v>-3000</v>
      </c>
      <c r="P17" s="78"/>
      <c r="Q17" s="76"/>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82">
        <v>12650</v>
      </c>
      <c r="K18" s="83">
        <v>12650</v>
      </c>
      <c r="L18" s="84">
        <v>12650</v>
      </c>
      <c r="M18" s="85"/>
      <c r="N18" s="71"/>
      <c r="O18" s="77"/>
      <c r="P18" s="78"/>
      <c r="Q18" s="85"/>
      <c r="R18" s="79"/>
      <c r="V18" s="81"/>
      <c r="W18" s="81"/>
      <c r="X18" s="81"/>
      <c r="Y18" s="81"/>
      <c r="Z18" s="81"/>
      <c r="AA18" s="81"/>
      <c r="AB18" s="81"/>
      <c r="AC18" s="81"/>
      <c r="AD18" s="81"/>
      <c r="AE18" s="81"/>
      <c r="AF18" s="81"/>
    </row>
    <row r="19" spans="1:32" s="80" customFormat="1" ht="27.95" customHeight="1">
      <c r="A19" s="70"/>
      <c r="B19" s="236" t="s">
        <v>100</v>
      </c>
      <c r="C19" s="237"/>
      <c r="D19" s="237"/>
      <c r="E19" s="237"/>
      <c r="F19" s="238"/>
      <c r="G19" s="71"/>
      <c r="H19" s="72"/>
      <c r="I19" s="71"/>
      <c r="J19" s="82"/>
      <c r="K19" s="83"/>
      <c r="L19" s="84"/>
      <c r="M19" s="85"/>
      <c r="N19" s="71"/>
      <c r="O19" s="77">
        <v>100000</v>
      </c>
      <c r="P19" s="78"/>
      <c r="Q19" s="85"/>
      <c r="R19" s="79"/>
      <c r="V19" s="81"/>
      <c r="W19" s="81"/>
      <c r="X19" s="81"/>
      <c r="Y19" s="81"/>
      <c r="Z19" s="81"/>
      <c r="AA19" s="81"/>
      <c r="AB19" s="81"/>
      <c r="AC19" s="81"/>
      <c r="AD19" s="81"/>
      <c r="AE19" s="81"/>
      <c r="AF19" s="81"/>
    </row>
    <row r="20" spans="1:32" s="93" customFormat="1" ht="27.95" customHeight="1">
      <c r="A20" s="86"/>
      <c r="B20" s="236" t="s">
        <v>42</v>
      </c>
      <c r="C20" s="237"/>
      <c r="D20" s="237"/>
      <c r="E20" s="237"/>
      <c r="F20" s="238"/>
      <c r="G20" s="87"/>
      <c r="H20" s="88"/>
      <c r="I20" s="87"/>
      <c r="J20" s="82">
        <v>14700</v>
      </c>
      <c r="K20" s="83">
        <v>14700</v>
      </c>
      <c r="L20" s="84">
        <v>14700</v>
      </c>
      <c r="M20" s="85"/>
      <c r="N20" s="89"/>
      <c r="O20" s="90"/>
      <c r="P20" s="91"/>
      <c r="Q20" s="85"/>
      <c r="R20" s="92"/>
      <c r="V20" s="94"/>
      <c r="W20" s="94"/>
      <c r="X20" s="94"/>
      <c r="Y20" s="94"/>
      <c r="Z20" s="94"/>
      <c r="AA20" s="94"/>
      <c r="AB20" s="94"/>
      <c r="AC20" s="94"/>
      <c r="AD20" s="94"/>
      <c r="AE20" s="94"/>
      <c r="AF20" s="94"/>
    </row>
    <row r="21" spans="1:32" s="93" customFormat="1" ht="14.1" customHeight="1">
      <c r="A21" s="86"/>
      <c r="B21" s="236" t="s">
        <v>43</v>
      </c>
      <c r="C21" s="237"/>
      <c r="D21" s="237"/>
      <c r="E21" s="237"/>
      <c r="F21" s="238"/>
      <c r="G21" s="87"/>
      <c r="H21" s="88"/>
      <c r="I21" s="87"/>
      <c r="J21" s="82">
        <v>11910</v>
      </c>
      <c r="K21" s="83">
        <v>11910</v>
      </c>
      <c r="L21" s="84">
        <v>11910</v>
      </c>
      <c r="M21" s="85"/>
      <c r="N21" s="89"/>
      <c r="O21" s="90"/>
      <c r="P21" s="91"/>
      <c r="Q21" s="85"/>
      <c r="R21" s="92"/>
      <c r="V21" s="94"/>
      <c r="W21" s="94"/>
      <c r="X21" s="94"/>
      <c r="Y21" s="94"/>
      <c r="Z21" s="94"/>
      <c r="AA21" s="94"/>
      <c r="AB21" s="94"/>
      <c r="AC21" s="94"/>
      <c r="AD21" s="94"/>
      <c r="AE21" s="94"/>
      <c r="AF21" s="94"/>
    </row>
    <row r="22" spans="1:32" s="93" customFormat="1" ht="14.1" customHeight="1">
      <c r="A22" s="86"/>
      <c r="B22" s="236" t="s">
        <v>44</v>
      </c>
      <c r="C22" s="237"/>
      <c r="D22" s="237"/>
      <c r="E22" s="237"/>
      <c r="F22" s="238"/>
      <c r="G22" s="87"/>
      <c r="H22" s="88"/>
      <c r="I22" s="87"/>
      <c r="J22" s="82">
        <v>2970</v>
      </c>
      <c r="K22" s="83">
        <v>2970</v>
      </c>
      <c r="L22" s="84">
        <v>2970</v>
      </c>
      <c r="M22" s="85"/>
      <c r="N22" s="89"/>
      <c r="O22" s="90"/>
      <c r="P22" s="91"/>
      <c r="Q22" s="85"/>
      <c r="R22" s="92"/>
      <c r="V22" s="94"/>
      <c r="W22" s="94"/>
      <c r="X22" s="94"/>
      <c r="Y22" s="94"/>
      <c r="Z22" s="94"/>
      <c r="AA22" s="94"/>
      <c r="AB22" s="94"/>
      <c r="AC22" s="94"/>
      <c r="AD22" s="94"/>
      <c r="AE22" s="94"/>
      <c r="AF22" s="94"/>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80" customFormat="1" ht="14.1" customHeight="1">
      <c r="A24" s="70"/>
      <c r="B24" s="236"/>
      <c r="C24" s="237"/>
      <c r="D24" s="237"/>
      <c r="E24" s="237"/>
      <c r="F24" s="238"/>
      <c r="G24" s="95"/>
      <c r="H24" s="88"/>
      <c r="I24" s="95"/>
      <c r="J24" s="82"/>
      <c r="K24" s="83"/>
      <c r="L24" s="84"/>
      <c r="M24" s="85"/>
      <c r="N24" s="89"/>
      <c r="O24" s="90"/>
      <c r="P24" s="91"/>
      <c r="Q24" s="85"/>
      <c r="R24" s="92"/>
      <c r="V24" s="81"/>
      <c r="W24" s="81"/>
      <c r="X24" s="81"/>
      <c r="Y24" s="81"/>
      <c r="Z24" s="81"/>
      <c r="AA24" s="81"/>
      <c r="AB24" s="81"/>
      <c r="AC24" s="81"/>
      <c r="AD24" s="81"/>
      <c r="AE24" s="81"/>
      <c r="AF24" s="81"/>
    </row>
    <row r="25" spans="1:32" s="93" customFormat="1" ht="14.1" customHeight="1">
      <c r="A25" s="86"/>
      <c r="B25" s="236"/>
      <c r="C25" s="237"/>
      <c r="D25" s="237"/>
      <c r="E25" s="237"/>
      <c r="F25" s="238"/>
      <c r="G25" s="87"/>
      <c r="H25" s="88"/>
      <c r="I25" s="87"/>
      <c r="J25" s="82"/>
      <c r="K25" s="83"/>
      <c r="L25" s="84"/>
      <c r="M25" s="85"/>
      <c r="N25" s="89"/>
      <c r="O25" s="90"/>
      <c r="P25" s="91"/>
      <c r="Q25" s="85"/>
      <c r="R25" s="92"/>
      <c r="V25" s="94"/>
      <c r="W25" s="94"/>
      <c r="X25" s="94"/>
      <c r="Y25" s="94"/>
      <c r="Z25" s="94"/>
      <c r="AA25" s="94"/>
      <c r="AB25" s="94"/>
      <c r="AC25" s="94"/>
      <c r="AD25" s="94"/>
      <c r="AE25" s="94"/>
      <c r="AF25" s="94"/>
    </row>
    <row r="26" spans="1:32" s="80" customFormat="1" ht="14.1" customHeight="1" thickBot="1">
      <c r="A26" s="70"/>
      <c r="B26" s="264" t="s">
        <v>45</v>
      </c>
      <c r="C26" s="265"/>
      <c r="D26" s="265"/>
      <c r="E26" s="265"/>
      <c r="F26" s="266"/>
      <c r="G26" s="71"/>
      <c r="H26" s="96"/>
      <c r="I26" s="71"/>
      <c r="J26" s="97"/>
      <c r="K26" s="98"/>
      <c r="L26" s="99"/>
      <c r="M26" s="100"/>
      <c r="N26" s="101"/>
      <c r="O26" s="102"/>
      <c r="P26" s="103"/>
      <c r="Q26" s="100"/>
      <c r="R26" s="79"/>
      <c r="V26" s="81"/>
      <c r="W26" s="81"/>
      <c r="X26" s="81"/>
      <c r="Y26" s="81"/>
      <c r="Z26" s="81"/>
      <c r="AA26" s="81"/>
      <c r="AB26" s="81"/>
      <c r="AC26" s="81"/>
      <c r="AD26" s="81"/>
      <c r="AE26" s="81"/>
      <c r="AF26" s="81"/>
    </row>
    <row r="27" spans="1:32" s="119" customFormat="1" ht="20.100000000000001" customHeight="1" thickBot="1">
      <c r="A27" s="104"/>
      <c r="B27" s="105" t="s">
        <v>46</v>
      </c>
      <c r="C27" s="106"/>
      <c r="D27" s="106"/>
      <c r="E27" s="106"/>
      <c r="F27" s="107"/>
      <c r="G27" s="108"/>
      <c r="H27" s="109"/>
      <c r="I27" s="108"/>
      <c r="J27" s="110">
        <f>SUM(J17:J26)</f>
        <v>92230</v>
      </c>
      <c r="K27" s="111">
        <f>SUM(K17:K26)</f>
        <v>89230</v>
      </c>
      <c r="L27" s="112">
        <f>SUM(L17:L26)</f>
        <v>89230</v>
      </c>
      <c r="M27" s="113">
        <f>SUM(M17:M26)</f>
        <v>3000</v>
      </c>
      <c r="N27" s="114"/>
      <c r="O27" s="115">
        <f>SUM(O17:O26)</f>
        <v>97000</v>
      </c>
      <c r="P27" s="116">
        <f>SUM(P17:P26)</f>
        <v>0</v>
      </c>
      <c r="Q27" s="117">
        <f>SUM(Q17:Q26)</f>
        <v>0</v>
      </c>
      <c r="R27" s="118"/>
      <c r="V27" s="120"/>
      <c r="W27" s="120"/>
      <c r="X27" s="120"/>
      <c r="Y27" s="120"/>
      <c r="Z27" s="120"/>
      <c r="AA27" s="120"/>
      <c r="AB27" s="120"/>
      <c r="AC27" s="120"/>
      <c r="AD27" s="120"/>
      <c r="AE27" s="120"/>
      <c r="AF27" s="120"/>
    </row>
    <row r="28" spans="1:32" s="127" customFormat="1" ht="14.1" customHeight="1">
      <c r="A28" s="121"/>
      <c r="B28" s="122"/>
      <c r="C28" s="122"/>
      <c r="D28" s="122"/>
      <c r="E28" s="122"/>
      <c r="F28" s="122"/>
      <c r="G28" s="122"/>
      <c r="H28" s="122"/>
      <c r="I28" s="122"/>
      <c r="J28" s="123"/>
      <c r="K28" s="124"/>
      <c r="L28" s="123"/>
      <c r="M28" s="124"/>
      <c r="N28" s="124"/>
      <c r="O28" s="124"/>
      <c r="P28" s="124"/>
      <c r="Q28" s="125"/>
      <c r="R28" s="126"/>
      <c r="V28" s="128"/>
      <c r="W28" s="128"/>
      <c r="X28" s="128"/>
      <c r="Y28" s="128"/>
      <c r="Z28" s="128"/>
      <c r="AA28" s="128"/>
      <c r="AB28" s="128"/>
      <c r="AC28" s="128"/>
      <c r="AD28" s="128"/>
      <c r="AE28" s="128"/>
      <c r="AF28" s="128"/>
    </row>
    <row r="29" spans="1:32" ht="14.1" customHeight="1">
      <c r="A29" s="19"/>
      <c r="B29" s="129" t="s">
        <v>47</v>
      </c>
      <c r="C29" s="20"/>
      <c r="D29" s="20"/>
      <c r="E29" s="20"/>
      <c r="F29" s="20"/>
      <c r="G29" s="20"/>
      <c r="H29" s="20"/>
      <c r="I29" s="20"/>
      <c r="J29" s="21"/>
      <c r="K29" s="130"/>
      <c r="L29" s="131"/>
      <c r="M29" s="20"/>
      <c r="N29" s="20"/>
      <c r="O29" s="20"/>
      <c r="P29" s="20"/>
      <c r="Q29" s="23"/>
      <c r="R29" s="24"/>
    </row>
    <row r="30" spans="1:32" ht="20.100000000000001" customHeight="1">
      <c r="A30" s="19"/>
      <c r="B30" s="20" t="s">
        <v>48</v>
      </c>
      <c r="C30" s="22"/>
      <c r="D30" s="20"/>
      <c r="E30" s="20"/>
      <c r="F30" s="20"/>
      <c r="G30" s="20"/>
      <c r="H30" s="20"/>
      <c r="I30" s="20"/>
      <c r="J30" s="21"/>
      <c r="K30" s="130"/>
      <c r="L30" s="131"/>
      <c r="M30" s="20"/>
      <c r="N30" s="20"/>
      <c r="O30" s="20"/>
      <c r="P30" s="20"/>
      <c r="Q30" s="23"/>
      <c r="R30" s="24"/>
    </row>
    <row r="31" spans="1:32" ht="30" customHeight="1">
      <c r="A31" s="19"/>
      <c r="B31" s="132" t="s">
        <v>49</v>
      </c>
      <c r="C31" s="267" t="s">
        <v>50</v>
      </c>
      <c r="D31" s="267"/>
      <c r="E31" s="267"/>
      <c r="F31" s="267"/>
      <c r="G31" s="267"/>
      <c r="H31" s="267"/>
      <c r="I31" s="267"/>
      <c r="J31" s="267"/>
      <c r="K31" s="267"/>
      <c r="L31" s="267"/>
      <c r="M31" s="267"/>
      <c r="N31" s="267"/>
      <c r="O31" s="267"/>
      <c r="P31" s="267"/>
      <c r="Q31" s="267"/>
      <c r="R31" s="24"/>
    </row>
    <row r="32" spans="1:32" ht="30" customHeight="1">
      <c r="A32" s="19"/>
      <c r="B32" s="132" t="s">
        <v>49</v>
      </c>
      <c r="C32" s="267" t="s">
        <v>52</v>
      </c>
      <c r="D32" s="267"/>
      <c r="E32" s="267"/>
      <c r="F32" s="267"/>
      <c r="G32" s="267"/>
      <c r="H32" s="267"/>
      <c r="I32" s="267"/>
      <c r="J32" s="267"/>
      <c r="K32" s="267"/>
      <c r="L32" s="267"/>
      <c r="M32" s="267"/>
      <c r="N32" s="267"/>
      <c r="O32" s="267"/>
      <c r="P32" s="267"/>
      <c r="Q32" s="267"/>
      <c r="R32" s="24"/>
    </row>
    <row r="33" spans="1:32" ht="30" customHeight="1">
      <c r="A33" s="19"/>
      <c r="B33" s="20" t="s">
        <v>53</v>
      </c>
      <c r="C33" s="20"/>
      <c r="D33" s="20"/>
      <c r="E33" s="227">
        <v>42196</v>
      </c>
      <c r="F33" s="134"/>
      <c r="G33" s="20"/>
      <c r="H33" s="20"/>
      <c r="I33" s="20"/>
      <c r="J33" s="135" t="s">
        <v>95</v>
      </c>
      <c r="K33" s="268" t="s">
        <v>16</v>
      </c>
      <c r="L33" s="268"/>
      <c r="M33" s="136" t="s">
        <v>56</v>
      </c>
      <c r="N33" s="134"/>
      <c r="O33" s="137" t="s">
        <v>57</v>
      </c>
      <c r="P33" s="137"/>
      <c r="Q33" s="138" t="s">
        <v>45</v>
      </c>
      <c r="R33" s="139"/>
    </row>
    <row r="34" spans="1:32" ht="8.1" customHeight="1">
      <c r="A34" s="19"/>
      <c r="B34" s="20"/>
      <c r="C34" s="20"/>
      <c r="D34" s="20"/>
      <c r="E34" s="20"/>
      <c r="F34" s="20"/>
      <c r="G34" s="20"/>
      <c r="H34" s="20"/>
      <c r="I34" s="20"/>
      <c r="J34" s="140"/>
      <c r="K34" s="20"/>
      <c r="L34" s="21"/>
      <c r="M34" s="20"/>
      <c r="N34" s="20"/>
      <c r="O34" s="22"/>
      <c r="P34" s="22"/>
      <c r="Q34" s="141"/>
      <c r="R34" s="139"/>
    </row>
    <row r="35" spans="1:32" ht="14.1" customHeight="1">
      <c r="A35" s="19"/>
      <c r="B35" s="142" t="s">
        <v>58</v>
      </c>
      <c r="C35" s="143" t="s">
        <v>59</v>
      </c>
      <c r="D35" s="269" t="s">
        <v>60</v>
      </c>
      <c r="E35" s="269"/>
      <c r="F35" s="269"/>
      <c r="G35" s="269"/>
      <c r="H35" s="269"/>
      <c r="I35" s="269"/>
      <c r="J35" s="269"/>
      <c r="K35" s="269"/>
      <c r="L35" s="269"/>
      <c r="M35" s="269"/>
      <c r="N35" s="269"/>
      <c r="O35" s="269"/>
      <c r="P35" s="269"/>
      <c r="Q35" s="269"/>
      <c r="R35" s="139"/>
    </row>
    <row r="36" spans="1:32" s="149" customFormat="1" ht="8.1" customHeight="1" thickBot="1">
      <c r="A36" s="144"/>
      <c r="B36" s="145"/>
      <c r="C36" s="146"/>
      <c r="D36" s="147"/>
      <c r="E36" s="147"/>
      <c r="F36" s="147"/>
      <c r="G36" s="147"/>
      <c r="H36" s="147"/>
      <c r="I36" s="147"/>
      <c r="J36" s="147"/>
      <c r="K36" s="147"/>
      <c r="L36" s="147"/>
      <c r="M36" s="147"/>
      <c r="N36" s="147"/>
      <c r="O36" s="147"/>
      <c r="P36" s="147"/>
      <c r="Q36" s="147"/>
      <c r="R36" s="148"/>
    </row>
    <row r="37" spans="1:32" ht="8.1" customHeight="1" thickTop="1">
      <c r="A37" s="19"/>
      <c r="B37" s="20"/>
      <c r="C37" s="20"/>
      <c r="D37" s="20"/>
      <c r="E37" s="20"/>
      <c r="F37" s="20"/>
      <c r="G37" s="20"/>
      <c r="H37" s="20"/>
      <c r="I37" s="20"/>
      <c r="J37" s="150"/>
      <c r="K37" s="31"/>
      <c r="L37" s="151"/>
      <c r="M37" s="20"/>
      <c r="N37" s="20"/>
      <c r="O37" s="22"/>
      <c r="P37" s="22"/>
      <c r="Q37" s="152"/>
      <c r="R37" s="153"/>
      <c r="S37" s="154"/>
      <c r="T37" s="154"/>
    </row>
    <row r="38" spans="1:32" ht="15.95" customHeight="1" thickBot="1">
      <c r="A38" s="19"/>
      <c r="B38" s="129" t="s">
        <v>61</v>
      </c>
      <c r="C38" s="20"/>
      <c r="D38" s="20"/>
      <c r="E38" s="20"/>
      <c r="F38" s="20"/>
      <c r="G38" s="20"/>
      <c r="H38" s="20"/>
      <c r="I38" s="20"/>
      <c r="J38" s="150"/>
      <c r="K38" s="31"/>
      <c r="L38" s="151"/>
      <c r="M38" s="20"/>
      <c r="N38" s="20"/>
      <c r="O38" s="22"/>
      <c r="P38" s="22"/>
      <c r="Q38" s="152"/>
      <c r="R38" s="153"/>
      <c r="S38" s="154"/>
      <c r="T38" s="154"/>
    </row>
    <row r="39" spans="1:32" s="159" customFormat="1" ht="15.95" customHeight="1" thickBot="1">
      <c r="A39" s="155"/>
      <c r="B39" s="270" t="s">
        <v>62</v>
      </c>
      <c r="C39" s="271"/>
      <c r="D39" s="271"/>
      <c r="E39" s="271"/>
      <c r="F39" s="272"/>
      <c r="G39" s="156"/>
      <c r="H39" s="156"/>
      <c r="I39" s="270" t="s">
        <v>63</v>
      </c>
      <c r="J39" s="271"/>
      <c r="K39" s="271"/>
      <c r="L39" s="271"/>
      <c r="M39" s="272"/>
      <c r="N39" s="156"/>
      <c r="O39" s="270" t="s">
        <v>64</v>
      </c>
      <c r="P39" s="272"/>
      <c r="Q39" s="157"/>
      <c r="R39" s="158"/>
      <c r="S39" s="157"/>
      <c r="T39" s="157"/>
    </row>
    <row r="40" spans="1:32" s="169" customFormat="1" ht="14.1" customHeight="1" thickBot="1">
      <c r="A40" s="160"/>
      <c r="B40" s="161" t="s">
        <v>65</v>
      </c>
      <c r="C40" s="162"/>
      <c r="D40" s="162"/>
      <c r="E40" s="162"/>
      <c r="F40" s="163"/>
      <c r="G40" s="164"/>
      <c r="H40" s="154"/>
      <c r="I40" s="161" t="s">
        <v>66</v>
      </c>
      <c r="J40" s="165"/>
      <c r="K40" s="166"/>
      <c r="L40" s="161" t="s">
        <v>67</v>
      </c>
      <c r="M40" s="166"/>
      <c r="N40" s="154"/>
      <c r="O40" s="167" t="s">
        <v>68</v>
      </c>
      <c r="P40" s="168"/>
      <c r="Q40" s="157"/>
      <c r="R40" s="158"/>
      <c r="S40" s="157"/>
      <c r="T40" s="157"/>
      <c r="V40" s="170"/>
      <c r="W40" s="170"/>
      <c r="X40" s="170"/>
      <c r="Y40" s="170"/>
      <c r="Z40" s="170"/>
      <c r="AA40" s="170"/>
      <c r="AB40" s="170"/>
      <c r="AC40" s="170"/>
      <c r="AD40" s="170"/>
      <c r="AE40" s="170"/>
      <c r="AF40" s="170"/>
    </row>
    <row r="41" spans="1:32" ht="14.1" customHeight="1">
      <c r="A41" s="19"/>
      <c r="B41" s="171"/>
      <c r="C41" s="172"/>
      <c r="D41" s="172"/>
      <c r="E41" s="172"/>
      <c r="F41" s="173"/>
      <c r="G41" s="174"/>
      <c r="H41" s="22"/>
      <c r="I41" s="273" t="s">
        <v>69</v>
      </c>
      <c r="J41" s="274"/>
      <c r="K41" s="275"/>
      <c r="L41" s="175" t="s">
        <v>70</v>
      </c>
      <c r="M41" s="176"/>
      <c r="N41" s="22"/>
      <c r="O41" s="175"/>
      <c r="P41" s="176"/>
      <c r="Q41" s="177"/>
      <c r="R41" s="178"/>
      <c r="S41" s="177"/>
      <c r="T41" s="177"/>
    </row>
    <row r="42" spans="1:32" ht="12" customHeight="1">
      <c r="A42" s="19"/>
      <c r="B42" s="179"/>
      <c r="C42" s="180"/>
      <c r="D42" s="180"/>
      <c r="E42" s="180"/>
      <c r="F42" s="181"/>
      <c r="G42" s="180"/>
      <c r="H42" s="22"/>
      <c r="I42" s="276" t="s">
        <v>71</v>
      </c>
      <c r="J42" s="277"/>
      <c r="K42" s="278"/>
      <c r="L42" s="182" t="s">
        <v>72</v>
      </c>
      <c r="M42" s="183"/>
      <c r="N42" s="22"/>
      <c r="O42" s="184" t="s">
        <v>73</v>
      </c>
      <c r="P42" s="185">
        <v>0</v>
      </c>
      <c r="Q42" s="186"/>
      <c r="R42" s="187"/>
      <c r="S42" s="188"/>
      <c r="T42" s="188"/>
    </row>
    <row r="43" spans="1:32" ht="12" customHeight="1">
      <c r="A43" s="19"/>
      <c r="B43" s="189"/>
      <c r="C43" s="190"/>
      <c r="D43" s="190"/>
      <c r="E43" s="190"/>
      <c r="F43" s="191"/>
      <c r="G43" s="192"/>
      <c r="H43" s="22"/>
      <c r="I43" s="261"/>
      <c r="J43" s="262"/>
      <c r="K43" s="263"/>
      <c r="L43" s="193"/>
      <c r="M43" s="194"/>
      <c r="N43" s="22"/>
      <c r="O43" s="195"/>
      <c r="P43" s="196"/>
      <c r="Q43" s="197"/>
      <c r="R43" s="198"/>
      <c r="S43" s="199"/>
      <c r="T43" s="197"/>
    </row>
    <row r="44" spans="1:32" ht="12" customHeight="1">
      <c r="A44" s="19"/>
      <c r="B44" s="189"/>
      <c r="C44" s="231"/>
      <c r="D44" s="190"/>
      <c r="E44" s="190"/>
      <c r="F44" s="191"/>
      <c r="G44" s="192"/>
      <c r="H44" s="22"/>
      <c r="I44" s="184" t="s">
        <v>74</v>
      </c>
      <c r="J44" s="200"/>
      <c r="K44" s="185"/>
      <c r="L44" s="201" t="s">
        <v>75</v>
      </c>
      <c r="M44" s="196"/>
      <c r="N44" s="22"/>
      <c r="O44" s="195" t="s">
        <v>76</v>
      </c>
      <c r="P44" s="196">
        <v>0</v>
      </c>
      <c r="Q44" s="197"/>
      <c r="R44" s="198"/>
      <c r="S44" s="202"/>
      <c r="T44" s="197"/>
    </row>
    <row r="45" spans="1:32" ht="12" customHeight="1">
      <c r="A45" s="19"/>
      <c r="B45" s="189" t="s">
        <v>77</v>
      </c>
      <c r="C45" s="190" t="s">
        <v>78</v>
      </c>
      <c r="D45" s="190"/>
      <c r="E45" s="190"/>
      <c r="F45" s="191"/>
      <c r="G45" s="192"/>
      <c r="H45" s="22"/>
      <c r="I45" s="195" t="s">
        <v>79</v>
      </c>
      <c r="J45" s="203"/>
      <c r="K45" s="196">
        <v>0</v>
      </c>
      <c r="L45" s="204" t="s">
        <v>80</v>
      </c>
      <c r="M45" s="196"/>
      <c r="N45" s="22"/>
      <c r="O45" s="195"/>
      <c r="P45" s="196"/>
      <c r="Q45" s="197"/>
      <c r="R45" s="198"/>
      <c r="S45" s="202"/>
      <c r="T45" s="197"/>
    </row>
    <row r="46" spans="1:32" ht="12" customHeight="1">
      <c r="A46" s="19"/>
      <c r="B46" s="189"/>
      <c r="C46" s="190"/>
      <c r="D46" s="190"/>
      <c r="E46" s="190"/>
      <c r="F46" s="191"/>
      <c r="G46" s="192"/>
      <c r="H46" s="22"/>
      <c r="I46" s="195" t="s">
        <v>81</v>
      </c>
      <c r="J46" s="203"/>
      <c r="K46" s="196">
        <v>0</v>
      </c>
      <c r="L46" s="204" t="s">
        <v>82</v>
      </c>
      <c r="M46" s="196"/>
      <c r="N46" s="22"/>
      <c r="O46" s="195"/>
      <c r="P46" s="196"/>
      <c r="Q46" s="197"/>
      <c r="R46" s="198"/>
      <c r="S46" s="202"/>
      <c r="T46" s="197"/>
    </row>
    <row r="47" spans="1:32" ht="12" customHeight="1">
      <c r="A47" s="19"/>
      <c r="B47" s="189" t="s">
        <v>83</v>
      </c>
      <c r="C47" s="190" t="s">
        <v>78</v>
      </c>
      <c r="D47" s="190"/>
      <c r="E47" s="190"/>
      <c r="F47" s="191"/>
      <c r="G47" s="192"/>
      <c r="H47" s="22"/>
      <c r="I47" s="195" t="s">
        <v>84</v>
      </c>
      <c r="J47" s="203"/>
      <c r="K47" s="196">
        <v>0</v>
      </c>
      <c r="L47" s="204" t="s">
        <v>85</v>
      </c>
      <c r="M47" s="205"/>
      <c r="N47" s="22"/>
      <c r="O47" s="195"/>
      <c r="P47" s="196"/>
      <c r="Q47" s="197"/>
      <c r="R47" s="198"/>
      <c r="S47" s="202"/>
      <c r="T47" s="206"/>
    </row>
    <row r="48" spans="1:32" ht="12" customHeight="1">
      <c r="A48" s="19"/>
      <c r="B48" s="189"/>
      <c r="C48" s="190"/>
      <c r="D48" s="190"/>
      <c r="E48" s="190"/>
      <c r="F48" s="191"/>
      <c r="G48" s="192"/>
      <c r="H48" s="22"/>
      <c r="I48" s="195" t="s">
        <v>86</v>
      </c>
      <c r="J48" s="197"/>
      <c r="K48" s="207">
        <v>0</v>
      </c>
      <c r="L48" s="204"/>
      <c r="M48" s="208"/>
      <c r="N48" s="22"/>
      <c r="O48" s="195"/>
      <c r="P48" s="207"/>
      <c r="Q48" s="197"/>
      <c r="R48" s="198"/>
      <c r="S48" s="202"/>
      <c r="T48" s="197"/>
    </row>
    <row r="49" spans="1:20" s="213" customFormat="1" ht="12" customHeight="1" thickBot="1">
      <c r="A49" s="209"/>
      <c r="B49" s="195" t="s">
        <v>87</v>
      </c>
      <c r="C49" s="190" t="s">
        <v>78</v>
      </c>
      <c r="D49" s="190"/>
      <c r="E49" s="190"/>
      <c r="F49" s="191"/>
      <c r="G49" s="210"/>
      <c r="H49" s="211"/>
      <c r="I49" s="204" t="s">
        <v>46</v>
      </c>
      <c r="J49" s="203"/>
      <c r="K49" s="212">
        <f>SUM(K45:K48)</f>
        <v>0</v>
      </c>
      <c r="L49" s="204" t="s">
        <v>28</v>
      </c>
      <c r="M49" s="212">
        <f>+M44+M47</f>
        <v>0</v>
      </c>
      <c r="N49" s="211"/>
      <c r="O49" s="204" t="s">
        <v>46</v>
      </c>
      <c r="P49" s="212">
        <f>+P43+P47</f>
        <v>0</v>
      </c>
      <c r="Q49" s="197"/>
      <c r="R49" s="198"/>
      <c r="S49" s="202"/>
      <c r="T49" s="197"/>
    </row>
    <row r="50" spans="1:20" ht="6" customHeight="1" thickTop="1" thickBot="1">
      <c r="A50" s="19"/>
      <c r="B50" s="214"/>
      <c r="C50" s="215"/>
      <c r="D50" s="215"/>
      <c r="E50" s="215"/>
      <c r="F50" s="216"/>
      <c r="G50" s="192"/>
      <c r="H50" s="22"/>
      <c r="I50" s="217"/>
      <c r="J50" s="218"/>
      <c r="K50" s="219"/>
      <c r="L50" s="218"/>
      <c r="M50" s="220"/>
      <c r="N50" s="22"/>
      <c r="O50" s="217"/>
      <c r="P50" s="219"/>
      <c r="Q50" s="221"/>
      <c r="R50" s="222"/>
      <c r="S50" s="221"/>
      <c r="T50" s="157"/>
    </row>
    <row r="51" spans="1:20" ht="16.5" customHeight="1" thickBot="1">
      <c r="A51" s="223"/>
      <c r="B51" s="224"/>
      <c r="C51" s="224"/>
      <c r="D51" s="224"/>
      <c r="E51" s="224"/>
      <c r="F51" s="224"/>
      <c r="G51" s="224"/>
      <c r="H51" s="224"/>
      <c r="I51" s="224"/>
      <c r="J51" s="224"/>
      <c r="K51" s="224"/>
      <c r="L51" s="224"/>
      <c r="M51" s="224"/>
      <c r="N51" s="224"/>
      <c r="O51" s="224"/>
      <c r="P51" s="224"/>
      <c r="Q51" s="225"/>
      <c r="R51" s="226"/>
      <c r="S51" s="154"/>
      <c r="T51" s="154"/>
    </row>
    <row r="52" spans="1:20">
      <c r="Q52" s="152"/>
    </row>
    <row r="53" spans="1:20">
      <c r="Q53" s="152"/>
    </row>
  </sheetData>
  <mergeCells count="25">
    <mergeCell ref="I43:K43"/>
    <mergeCell ref="B25:F25"/>
    <mergeCell ref="B26:F26"/>
    <mergeCell ref="C31:Q31"/>
    <mergeCell ref="C32:Q32"/>
    <mergeCell ref="K33:L33"/>
    <mergeCell ref="D35:Q35"/>
    <mergeCell ref="B39:F39"/>
    <mergeCell ref="I39:M39"/>
    <mergeCell ref="O39:P39"/>
    <mergeCell ref="I41:K41"/>
    <mergeCell ref="I42:K42"/>
    <mergeCell ref="B24:F24"/>
    <mergeCell ref="B19:F19"/>
    <mergeCell ref="B1:Q1"/>
    <mergeCell ref="J12:M12"/>
    <mergeCell ref="O12:Q12"/>
    <mergeCell ref="B14:F16"/>
    <mergeCell ref="H14:H16"/>
    <mergeCell ref="B17:F17"/>
    <mergeCell ref="B18:F18"/>
    <mergeCell ref="B20:F20"/>
    <mergeCell ref="B21:F21"/>
    <mergeCell ref="B22:F22"/>
    <mergeCell ref="B23:F2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52"/>
  <sheetViews>
    <sheetView workbookViewId="0">
      <selection activeCell="K19" sqref="K19"/>
    </sheetView>
  </sheetViews>
  <sheetFormatPr defaultRowHeight="16.5"/>
  <cols>
    <col min="1" max="1" width="4.125" style="2" customWidth="1"/>
    <col min="2" max="2" width="5" style="2" customWidth="1"/>
    <col min="3" max="3" width="6.62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110</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93</v>
      </c>
      <c r="G7" s="20"/>
      <c r="H7" s="20"/>
      <c r="I7" s="20"/>
      <c r="J7" s="21"/>
      <c r="K7" s="20"/>
      <c r="L7" s="21"/>
      <c r="M7" s="20"/>
      <c r="N7" s="20"/>
      <c r="O7" s="22"/>
      <c r="P7" s="29" t="s">
        <v>11</v>
      </c>
      <c r="Q7" s="30"/>
      <c r="R7" s="24"/>
    </row>
    <row r="8" spans="1:32" ht="14.1" customHeight="1">
      <c r="A8" s="19"/>
      <c r="B8" s="31" t="s">
        <v>12</v>
      </c>
      <c r="C8" s="31"/>
      <c r="D8" s="31"/>
      <c r="E8" s="31"/>
      <c r="F8" s="25" t="s">
        <v>94</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98</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99</v>
      </c>
      <c r="C17" s="259"/>
      <c r="D17" s="259"/>
      <c r="E17" s="259"/>
      <c r="F17" s="260"/>
      <c r="G17" s="71"/>
      <c r="H17" s="72"/>
      <c r="I17" s="71"/>
      <c r="J17" s="73">
        <v>50000</v>
      </c>
      <c r="K17" s="74">
        <v>47000</v>
      </c>
      <c r="L17" s="75">
        <v>47000</v>
      </c>
      <c r="M17" s="76">
        <f>J17-L17</f>
        <v>3000</v>
      </c>
      <c r="N17" s="71"/>
      <c r="O17" s="77">
        <v>-3000</v>
      </c>
      <c r="P17" s="78">
        <v>-3000</v>
      </c>
      <c r="Q17" s="76">
        <f>M17+P17</f>
        <v>0</v>
      </c>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82">
        <v>12650</v>
      </c>
      <c r="K18" s="83">
        <v>12650</v>
      </c>
      <c r="L18" s="84">
        <v>12650</v>
      </c>
      <c r="M18" s="85"/>
      <c r="N18" s="71"/>
      <c r="O18" s="77"/>
      <c r="P18" s="78"/>
      <c r="Q18" s="85"/>
      <c r="R18" s="79"/>
      <c r="V18" s="81"/>
      <c r="W18" s="81"/>
      <c r="X18" s="81"/>
      <c r="Y18" s="81"/>
      <c r="Z18" s="81"/>
      <c r="AA18" s="81"/>
      <c r="AB18" s="81"/>
      <c r="AC18" s="81"/>
      <c r="AD18" s="81"/>
      <c r="AE18" s="81"/>
      <c r="AF18" s="81"/>
    </row>
    <row r="19" spans="1:32" s="80" customFormat="1" ht="27.95" customHeight="1">
      <c r="A19" s="70"/>
      <c r="B19" s="236" t="s">
        <v>100</v>
      </c>
      <c r="C19" s="237"/>
      <c r="D19" s="237"/>
      <c r="E19" s="237"/>
      <c r="F19" s="238"/>
      <c r="G19" s="71"/>
      <c r="H19" s="72"/>
      <c r="I19" s="71"/>
      <c r="J19" s="82"/>
      <c r="K19" s="83"/>
      <c r="L19" s="84"/>
      <c r="M19" s="85"/>
      <c r="N19" s="71"/>
      <c r="O19" s="77">
        <v>100000</v>
      </c>
      <c r="P19" s="78">
        <v>100000</v>
      </c>
      <c r="Q19" s="85">
        <f>M19+P19</f>
        <v>100000</v>
      </c>
      <c r="R19" s="79"/>
      <c r="V19" s="81"/>
      <c r="W19" s="81"/>
      <c r="X19" s="81"/>
      <c r="Y19" s="81"/>
      <c r="Z19" s="81"/>
      <c r="AA19" s="81"/>
      <c r="AB19" s="81"/>
      <c r="AC19" s="81"/>
      <c r="AD19" s="81"/>
      <c r="AE19" s="81"/>
      <c r="AF19" s="81"/>
    </row>
    <row r="20" spans="1:32" s="93" customFormat="1" ht="27.95" customHeight="1">
      <c r="A20" s="86"/>
      <c r="B20" s="236" t="s">
        <v>42</v>
      </c>
      <c r="C20" s="237"/>
      <c r="D20" s="237"/>
      <c r="E20" s="237"/>
      <c r="F20" s="238"/>
      <c r="G20" s="87"/>
      <c r="H20" s="88"/>
      <c r="I20" s="87"/>
      <c r="J20" s="82">
        <v>14700</v>
      </c>
      <c r="K20" s="83">
        <v>14700</v>
      </c>
      <c r="L20" s="84">
        <v>14700</v>
      </c>
      <c r="M20" s="85"/>
      <c r="N20" s="89"/>
      <c r="O20" s="90"/>
      <c r="P20" s="91"/>
      <c r="Q20" s="85"/>
      <c r="R20" s="92"/>
      <c r="V20" s="94"/>
      <c r="W20" s="94"/>
      <c r="X20" s="94"/>
      <c r="Y20" s="94"/>
      <c r="Z20" s="94"/>
      <c r="AA20" s="94"/>
      <c r="AB20" s="94"/>
      <c r="AC20" s="94"/>
      <c r="AD20" s="94"/>
      <c r="AE20" s="94"/>
      <c r="AF20" s="94"/>
    </row>
    <row r="21" spans="1:32" s="93" customFormat="1" ht="14.1" customHeight="1">
      <c r="A21" s="86"/>
      <c r="B21" s="236" t="s">
        <v>43</v>
      </c>
      <c r="C21" s="237"/>
      <c r="D21" s="237"/>
      <c r="E21" s="237"/>
      <c r="F21" s="238"/>
      <c r="G21" s="87"/>
      <c r="H21" s="88"/>
      <c r="I21" s="87"/>
      <c r="J21" s="82">
        <v>11910</v>
      </c>
      <c r="K21" s="83">
        <v>11910</v>
      </c>
      <c r="L21" s="84">
        <v>11910</v>
      </c>
      <c r="M21" s="85"/>
      <c r="N21" s="89"/>
      <c r="O21" s="90"/>
      <c r="P21" s="91"/>
      <c r="Q21" s="85"/>
      <c r="R21" s="92"/>
      <c r="V21" s="94"/>
      <c r="W21" s="94"/>
      <c r="X21" s="94"/>
      <c r="Y21" s="94"/>
      <c r="Z21" s="94"/>
      <c r="AA21" s="94"/>
      <c r="AB21" s="94"/>
      <c r="AC21" s="94"/>
      <c r="AD21" s="94"/>
      <c r="AE21" s="94"/>
      <c r="AF21" s="94"/>
    </row>
    <row r="22" spans="1:32" s="93" customFormat="1" ht="14.1" customHeight="1">
      <c r="A22" s="86"/>
      <c r="B22" s="236" t="s">
        <v>44</v>
      </c>
      <c r="C22" s="237"/>
      <c r="D22" s="237"/>
      <c r="E22" s="237"/>
      <c r="F22" s="238"/>
      <c r="G22" s="87"/>
      <c r="H22" s="88"/>
      <c r="I22" s="87"/>
      <c r="J22" s="82">
        <v>2970</v>
      </c>
      <c r="K22" s="83">
        <v>2970</v>
      </c>
      <c r="L22" s="84">
        <v>2970</v>
      </c>
      <c r="M22" s="85"/>
      <c r="N22" s="89"/>
      <c r="O22" s="90"/>
      <c r="P22" s="91"/>
      <c r="Q22" s="85"/>
      <c r="R22" s="92"/>
      <c r="V22" s="94"/>
      <c r="W22" s="94"/>
      <c r="X22" s="94"/>
      <c r="Y22" s="94"/>
      <c r="Z22" s="94"/>
      <c r="AA22" s="94"/>
      <c r="AB22" s="94"/>
      <c r="AC22" s="94"/>
      <c r="AD22" s="94"/>
      <c r="AE22" s="94"/>
      <c r="AF22" s="94"/>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80" customFormat="1" ht="14.1" customHeight="1">
      <c r="A24" s="70"/>
      <c r="B24" s="236"/>
      <c r="C24" s="237"/>
      <c r="D24" s="237"/>
      <c r="E24" s="237"/>
      <c r="F24" s="238"/>
      <c r="G24" s="95"/>
      <c r="H24" s="88"/>
      <c r="I24" s="95"/>
      <c r="J24" s="82"/>
      <c r="K24" s="83"/>
      <c r="L24" s="84"/>
      <c r="M24" s="85"/>
      <c r="N24" s="89"/>
      <c r="O24" s="90"/>
      <c r="P24" s="91"/>
      <c r="Q24" s="85"/>
      <c r="R24" s="92"/>
      <c r="V24" s="81"/>
      <c r="W24" s="81"/>
      <c r="X24" s="81"/>
      <c r="Y24" s="81"/>
      <c r="Z24" s="81"/>
      <c r="AA24" s="81"/>
      <c r="AB24" s="81"/>
      <c r="AC24" s="81"/>
      <c r="AD24" s="81"/>
      <c r="AE24" s="81"/>
      <c r="AF24" s="81"/>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92230</v>
      </c>
      <c r="K26" s="111">
        <f>SUM(K17:K25)</f>
        <v>89230</v>
      </c>
      <c r="L26" s="112">
        <f>SUM(L17:L25)</f>
        <v>89230</v>
      </c>
      <c r="M26" s="113">
        <f>SUM(M17:M25)</f>
        <v>3000</v>
      </c>
      <c r="N26" s="114"/>
      <c r="O26" s="115">
        <f>SUM(O17:O25)</f>
        <v>97000</v>
      </c>
      <c r="P26" s="116">
        <f>SUM(P17:P25)</f>
        <v>97000</v>
      </c>
      <c r="Q26" s="117">
        <f>SUM(Q17:Q25)</f>
        <v>100000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232">
        <v>42200</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5:F25"/>
    <mergeCell ref="C30:Q30"/>
    <mergeCell ref="C31:Q31"/>
    <mergeCell ref="K32:L32"/>
    <mergeCell ref="D34:Q34"/>
    <mergeCell ref="B38:F38"/>
    <mergeCell ref="I38:M38"/>
    <mergeCell ref="O38:P38"/>
    <mergeCell ref="I40:K40"/>
    <mergeCell ref="I41:K41"/>
    <mergeCell ref="B24:F24"/>
    <mergeCell ref="B19:F19"/>
    <mergeCell ref="B1:Q1"/>
    <mergeCell ref="J12:M12"/>
    <mergeCell ref="O12:Q12"/>
    <mergeCell ref="B14:F16"/>
    <mergeCell ref="H14:H16"/>
    <mergeCell ref="B17:F17"/>
    <mergeCell ref="B18:F18"/>
    <mergeCell ref="B20:F20"/>
    <mergeCell ref="B21:F21"/>
    <mergeCell ref="B22:F22"/>
    <mergeCell ref="B23:F2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52"/>
  <sheetViews>
    <sheetView workbookViewId="0">
      <selection sqref="A1:XFD1048576"/>
    </sheetView>
  </sheetViews>
  <sheetFormatPr defaultRowHeight="16.5"/>
  <cols>
    <col min="1" max="1" width="4.125" style="2" customWidth="1"/>
    <col min="2" max="2" width="5" style="2" customWidth="1"/>
    <col min="3" max="3" width="5.7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111</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93</v>
      </c>
      <c r="G7" s="20"/>
      <c r="H7" s="20"/>
      <c r="I7" s="20"/>
      <c r="J7" s="21"/>
      <c r="K7" s="20"/>
      <c r="L7" s="21"/>
      <c r="M7" s="20"/>
      <c r="N7" s="20"/>
      <c r="O7" s="22"/>
      <c r="P7" s="29" t="s">
        <v>11</v>
      </c>
      <c r="Q7" s="30"/>
      <c r="R7" s="24"/>
    </row>
    <row r="8" spans="1:32" ht="14.1" customHeight="1">
      <c r="A8" s="19"/>
      <c r="B8" s="31" t="s">
        <v>12</v>
      </c>
      <c r="C8" s="31"/>
      <c r="D8" s="31"/>
      <c r="E8" s="31"/>
      <c r="F8" s="25" t="s">
        <v>94</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40</v>
      </c>
      <c r="C17" s="259"/>
      <c r="D17" s="259"/>
      <c r="E17" s="259"/>
      <c r="F17" s="260"/>
      <c r="G17" s="71"/>
      <c r="H17" s="72"/>
      <c r="I17" s="71"/>
      <c r="J17" s="229">
        <v>50000</v>
      </c>
      <c r="K17" s="74"/>
      <c r="L17" s="75"/>
      <c r="M17" s="76"/>
      <c r="N17" s="71"/>
      <c r="O17" s="77">
        <v>50000</v>
      </c>
      <c r="P17" s="78"/>
      <c r="Q17" s="76"/>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77">
        <v>12650</v>
      </c>
      <c r="K18" s="83"/>
      <c r="L18" s="84"/>
      <c r="M18" s="85"/>
      <c r="N18" s="71"/>
      <c r="O18" s="77">
        <v>12500</v>
      </c>
      <c r="P18" s="78"/>
      <c r="Q18" s="85"/>
      <c r="R18" s="79"/>
      <c r="V18" s="81"/>
      <c r="W18" s="81"/>
      <c r="X18" s="81"/>
      <c r="Y18" s="81"/>
      <c r="Z18" s="81"/>
      <c r="AA18" s="81"/>
      <c r="AB18" s="81"/>
      <c r="AC18" s="81"/>
      <c r="AD18" s="81"/>
      <c r="AE18" s="81"/>
      <c r="AF18" s="81"/>
    </row>
    <row r="19" spans="1:32" s="93" customFormat="1" ht="27.95" customHeight="1">
      <c r="A19" s="86"/>
      <c r="B19" s="236" t="s">
        <v>42</v>
      </c>
      <c r="C19" s="237"/>
      <c r="D19" s="237"/>
      <c r="E19" s="237"/>
      <c r="F19" s="238"/>
      <c r="G19" s="87"/>
      <c r="H19" s="88"/>
      <c r="I19" s="87"/>
      <c r="J19" s="77">
        <v>14700</v>
      </c>
      <c r="K19" s="83"/>
      <c r="L19" s="84"/>
      <c r="M19" s="85"/>
      <c r="N19" s="89"/>
      <c r="O19" s="90">
        <v>14700</v>
      </c>
      <c r="P19" s="91"/>
      <c r="Q19" s="85"/>
      <c r="R19" s="92"/>
      <c r="V19" s="94"/>
      <c r="W19" s="94"/>
      <c r="X19" s="94"/>
      <c r="Y19" s="94"/>
      <c r="Z19" s="94"/>
      <c r="AA19" s="94"/>
      <c r="AB19" s="94"/>
      <c r="AC19" s="94"/>
      <c r="AD19" s="94"/>
      <c r="AE19" s="94"/>
      <c r="AF19" s="94"/>
    </row>
    <row r="20" spans="1:32" s="93" customFormat="1" ht="14.1" customHeight="1">
      <c r="A20" s="86"/>
      <c r="B20" s="236" t="s">
        <v>43</v>
      </c>
      <c r="C20" s="237"/>
      <c r="D20" s="237"/>
      <c r="E20" s="237"/>
      <c r="F20" s="238"/>
      <c r="G20" s="87"/>
      <c r="H20" s="88"/>
      <c r="I20" s="87"/>
      <c r="J20" s="90">
        <v>11910</v>
      </c>
      <c r="K20" s="83"/>
      <c r="L20" s="84"/>
      <c r="M20" s="85"/>
      <c r="N20" s="89"/>
      <c r="O20" s="90">
        <v>11910</v>
      </c>
      <c r="P20" s="91"/>
      <c r="Q20" s="85"/>
      <c r="R20" s="92"/>
      <c r="V20" s="94"/>
      <c r="W20" s="94"/>
      <c r="X20" s="94"/>
      <c r="Y20" s="94"/>
      <c r="Z20" s="94"/>
      <c r="AA20" s="94"/>
      <c r="AB20" s="94"/>
      <c r="AC20" s="94"/>
      <c r="AD20" s="94"/>
      <c r="AE20" s="94"/>
      <c r="AF20" s="94"/>
    </row>
    <row r="21" spans="1:32" s="93" customFormat="1" ht="14.1" customHeight="1">
      <c r="A21" s="86"/>
      <c r="B21" s="236" t="s">
        <v>44</v>
      </c>
      <c r="C21" s="237"/>
      <c r="D21" s="237"/>
      <c r="E21" s="237"/>
      <c r="F21" s="238"/>
      <c r="G21" s="87"/>
      <c r="H21" s="88"/>
      <c r="I21" s="87"/>
      <c r="J21" s="90">
        <v>2970</v>
      </c>
      <c r="K21" s="83"/>
      <c r="L21" s="84"/>
      <c r="M21" s="85"/>
      <c r="N21" s="89"/>
      <c r="O21" s="90">
        <v>2970</v>
      </c>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92230</v>
      </c>
      <c r="K26" s="111">
        <f>SUM(K17:K25)</f>
        <v>0</v>
      </c>
      <c r="L26" s="112">
        <f>SUM(L17:L25)</f>
        <v>0</v>
      </c>
      <c r="M26" s="113">
        <f>SUM(M17:M25)</f>
        <v>0</v>
      </c>
      <c r="N26" s="114"/>
      <c r="O26" s="115">
        <f>SUM(O17:O25)</f>
        <v>92080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B23:F23"/>
    <mergeCell ref="B1:Q1"/>
    <mergeCell ref="J12:M12"/>
    <mergeCell ref="O12:Q12"/>
    <mergeCell ref="B14:F16"/>
    <mergeCell ref="H14:H16"/>
    <mergeCell ref="B17:F17"/>
    <mergeCell ref="B18:F18"/>
    <mergeCell ref="B19:F19"/>
    <mergeCell ref="B20:F20"/>
    <mergeCell ref="B21:F21"/>
    <mergeCell ref="B22:F22"/>
    <mergeCell ref="I42:K42"/>
    <mergeCell ref="B24:F24"/>
    <mergeCell ref="B25:F25"/>
    <mergeCell ref="C30:Q30"/>
    <mergeCell ref="C31:Q31"/>
    <mergeCell ref="K32:L32"/>
    <mergeCell ref="D34:Q34"/>
    <mergeCell ref="B38:F38"/>
    <mergeCell ref="I38:M38"/>
    <mergeCell ref="O38:P38"/>
    <mergeCell ref="I40:K40"/>
    <mergeCell ref="I41:K4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52"/>
  <sheetViews>
    <sheetView workbookViewId="0">
      <selection activeCell="H17" sqref="H17"/>
    </sheetView>
  </sheetViews>
  <sheetFormatPr defaultRowHeight="16.5"/>
  <cols>
    <col min="1" max="1" width="4.125" style="2" customWidth="1"/>
    <col min="2" max="2" width="5" style="2" customWidth="1"/>
    <col min="3" max="3" width="5.7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112</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93</v>
      </c>
      <c r="G7" s="20"/>
      <c r="H7" s="20"/>
      <c r="I7" s="20"/>
      <c r="J7" s="21"/>
      <c r="K7" s="20"/>
      <c r="L7" s="21"/>
      <c r="M7" s="20"/>
      <c r="N7" s="20"/>
      <c r="O7" s="22"/>
      <c r="P7" s="29" t="s">
        <v>11</v>
      </c>
      <c r="Q7" s="30"/>
      <c r="R7" s="24"/>
    </row>
    <row r="8" spans="1:32" ht="14.1" customHeight="1">
      <c r="A8" s="19"/>
      <c r="B8" s="31" t="s">
        <v>12</v>
      </c>
      <c r="C8" s="31"/>
      <c r="D8" s="31"/>
      <c r="E8" s="31"/>
      <c r="F8" s="25" t="s">
        <v>94</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98</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40</v>
      </c>
      <c r="C17" s="259"/>
      <c r="D17" s="259"/>
      <c r="E17" s="259"/>
      <c r="F17" s="260"/>
      <c r="G17" s="71"/>
      <c r="H17" s="72"/>
      <c r="I17" s="71"/>
      <c r="J17" s="229">
        <v>50000</v>
      </c>
      <c r="K17" s="74"/>
      <c r="L17" s="75"/>
      <c r="M17" s="76">
        <v>50000</v>
      </c>
      <c r="N17" s="71"/>
      <c r="O17" s="77">
        <v>50000</v>
      </c>
      <c r="P17" s="78">
        <v>50000</v>
      </c>
      <c r="Q17" s="76">
        <f>M17+P17</f>
        <v>100000</v>
      </c>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77">
        <v>12650</v>
      </c>
      <c r="K18" s="83"/>
      <c r="L18" s="84"/>
      <c r="M18" s="85">
        <v>12650</v>
      </c>
      <c r="N18" s="71"/>
      <c r="O18" s="77">
        <v>12650</v>
      </c>
      <c r="P18" s="78">
        <v>12650</v>
      </c>
      <c r="Q18" s="85">
        <f>M18+P18</f>
        <v>25300</v>
      </c>
      <c r="R18" s="79"/>
      <c r="V18" s="81"/>
      <c r="W18" s="81"/>
      <c r="X18" s="81"/>
      <c r="Y18" s="81"/>
      <c r="Z18" s="81"/>
      <c r="AA18" s="81"/>
      <c r="AB18" s="81"/>
      <c r="AC18" s="81"/>
      <c r="AD18" s="81"/>
      <c r="AE18" s="81"/>
      <c r="AF18" s="81"/>
    </row>
    <row r="19" spans="1:32" s="93" customFormat="1" ht="27.95" customHeight="1">
      <c r="A19" s="86"/>
      <c r="B19" s="236" t="s">
        <v>42</v>
      </c>
      <c r="C19" s="237"/>
      <c r="D19" s="237"/>
      <c r="E19" s="237"/>
      <c r="F19" s="238"/>
      <c r="G19" s="87"/>
      <c r="H19" s="88"/>
      <c r="I19" s="87"/>
      <c r="J19" s="77">
        <v>14700</v>
      </c>
      <c r="K19" s="83"/>
      <c r="L19" s="84"/>
      <c r="M19" s="85">
        <v>14700</v>
      </c>
      <c r="N19" s="89"/>
      <c r="O19" s="90">
        <v>14700</v>
      </c>
      <c r="P19" s="91">
        <v>14700</v>
      </c>
      <c r="Q19" s="85">
        <f>M19+P19</f>
        <v>29400</v>
      </c>
      <c r="R19" s="92"/>
      <c r="V19" s="94"/>
      <c r="W19" s="94"/>
      <c r="X19" s="94"/>
      <c r="Y19" s="94"/>
      <c r="Z19" s="94"/>
      <c r="AA19" s="94"/>
      <c r="AB19" s="94"/>
      <c r="AC19" s="94"/>
      <c r="AD19" s="94"/>
      <c r="AE19" s="94"/>
      <c r="AF19" s="94"/>
    </row>
    <row r="20" spans="1:32" s="93" customFormat="1" ht="14.1" customHeight="1">
      <c r="A20" s="86"/>
      <c r="B20" s="236" t="s">
        <v>43</v>
      </c>
      <c r="C20" s="237"/>
      <c r="D20" s="237"/>
      <c r="E20" s="237"/>
      <c r="F20" s="238"/>
      <c r="G20" s="87"/>
      <c r="H20" s="88"/>
      <c r="I20" s="87"/>
      <c r="J20" s="90">
        <v>11910</v>
      </c>
      <c r="K20" s="83"/>
      <c r="L20" s="84"/>
      <c r="M20" s="85">
        <v>11910</v>
      </c>
      <c r="N20" s="89"/>
      <c r="O20" s="90">
        <v>11910</v>
      </c>
      <c r="P20" s="91">
        <v>11910</v>
      </c>
      <c r="Q20" s="85">
        <f>M20+P20</f>
        <v>23820</v>
      </c>
      <c r="R20" s="92"/>
      <c r="V20" s="94"/>
      <c r="W20" s="94"/>
      <c r="X20" s="94"/>
      <c r="Y20" s="94"/>
      <c r="Z20" s="94"/>
      <c r="AA20" s="94"/>
      <c r="AB20" s="94"/>
      <c r="AC20" s="94"/>
      <c r="AD20" s="94"/>
      <c r="AE20" s="94"/>
      <c r="AF20" s="94"/>
    </row>
    <row r="21" spans="1:32" s="93" customFormat="1" ht="14.1" customHeight="1">
      <c r="A21" s="86"/>
      <c r="B21" s="236" t="s">
        <v>44</v>
      </c>
      <c r="C21" s="237"/>
      <c r="D21" s="237"/>
      <c r="E21" s="237"/>
      <c r="F21" s="238"/>
      <c r="G21" s="87"/>
      <c r="H21" s="88"/>
      <c r="I21" s="87"/>
      <c r="J21" s="90">
        <v>2970</v>
      </c>
      <c r="K21" s="83"/>
      <c r="L21" s="84"/>
      <c r="M21" s="85">
        <v>2970</v>
      </c>
      <c r="N21" s="89"/>
      <c r="O21" s="90">
        <v>2970</v>
      </c>
      <c r="P21" s="91">
        <v>2970</v>
      </c>
      <c r="Q21" s="85">
        <f>M21+P21</f>
        <v>5940</v>
      </c>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92230</v>
      </c>
      <c r="K26" s="111">
        <f>SUM(K17:K25)</f>
        <v>0</v>
      </c>
      <c r="L26" s="112">
        <f>SUM(L17:L25)</f>
        <v>0</v>
      </c>
      <c r="M26" s="113">
        <f>SUM(M17:M25)</f>
        <v>92230</v>
      </c>
      <c r="N26" s="114"/>
      <c r="O26" s="115">
        <f>SUM(O17:O25)</f>
        <v>92230</v>
      </c>
      <c r="P26" s="116">
        <f>SUM(P17:P25)</f>
        <v>92230</v>
      </c>
      <c r="Q26" s="117">
        <f>SUM(Q17:Q25)</f>
        <v>184460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232">
        <v>42200</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B23:F23"/>
    <mergeCell ref="B1:Q1"/>
    <mergeCell ref="J12:M12"/>
    <mergeCell ref="O12:Q12"/>
    <mergeCell ref="B14:F16"/>
    <mergeCell ref="H14:H16"/>
    <mergeCell ref="B17:F17"/>
    <mergeCell ref="B18:F18"/>
    <mergeCell ref="B19:F19"/>
    <mergeCell ref="B20:F20"/>
    <mergeCell ref="B21:F21"/>
    <mergeCell ref="B22:F22"/>
    <mergeCell ref="I42:K42"/>
    <mergeCell ref="B24:F24"/>
    <mergeCell ref="B25:F25"/>
    <mergeCell ref="C30:Q30"/>
    <mergeCell ref="C31:Q31"/>
    <mergeCell ref="K32:L32"/>
    <mergeCell ref="D34:Q34"/>
    <mergeCell ref="B38:F38"/>
    <mergeCell ref="I38:M38"/>
    <mergeCell ref="O38:P38"/>
    <mergeCell ref="I40:K40"/>
    <mergeCell ref="I41:K4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52"/>
  <sheetViews>
    <sheetView workbookViewId="0">
      <selection activeCell="H18" sqref="H18"/>
    </sheetView>
  </sheetViews>
  <sheetFormatPr defaultRowHeight="16.5"/>
  <cols>
    <col min="1" max="1" width="4.125" style="2" customWidth="1"/>
    <col min="2" max="2" width="5" style="2" customWidth="1"/>
    <col min="3" max="3" width="7.375" style="2" customWidth="1"/>
    <col min="4" max="5" width="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113</v>
      </c>
      <c r="C1" s="239"/>
      <c r="D1" s="239"/>
      <c r="E1" s="239"/>
      <c r="F1" s="239"/>
      <c r="G1" s="239"/>
      <c r="H1" s="239"/>
      <c r="I1" s="239"/>
      <c r="J1" s="239"/>
      <c r="K1" s="239"/>
      <c r="L1" s="239"/>
      <c r="M1" s="239"/>
      <c r="N1" s="239"/>
      <c r="O1" s="239"/>
      <c r="P1" s="239"/>
      <c r="Q1" s="239"/>
    </row>
    <row r="2" spans="1:32" ht="8.1" customHeight="1" thickBot="1"/>
    <row r="3" spans="1:32" ht="16.5" customHeight="1">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t="s">
        <v>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10</v>
      </c>
      <c r="G7" s="20"/>
      <c r="H7" s="20"/>
      <c r="I7" s="20"/>
      <c r="J7" s="21"/>
      <c r="K7" s="20"/>
      <c r="L7" s="21"/>
      <c r="M7" s="20"/>
      <c r="N7" s="20"/>
      <c r="O7" s="22"/>
      <c r="P7" s="29" t="s">
        <v>114</v>
      </c>
      <c r="Q7" s="30"/>
      <c r="R7" s="24"/>
    </row>
    <row r="8" spans="1:32" ht="14.1" customHeight="1">
      <c r="A8" s="19"/>
      <c r="B8" s="31" t="s">
        <v>12</v>
      </c>
      <c r="C8" s="31"/>
      <c r="D8" s="31"/>
      <c r="E8" s="31"/>
      <c r="F8" s="25" t="s">
        <v>13</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115</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31</v>
      </c>
      <c r="K15" s="52"/>
      <c r="L15" s="53"/>
      <c r="M15" s="54"/>
      <c r="N15" s="55"/>
      <c r="O15" s="51" t="s">
        <v>32</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36" t="s">
        <v>100</v>
      </c>
      <c r="C17" s="237"/>
      <c r="D17" s="237"/>
      <c r="E17" s="237"/>
      <c r="F17" s="238"/>
      <c r="G17" s="71"/>
      <c r="H17" s="72"/>
      <c r="I17" s="71"/>
      <c r="J17" s="73"/>
      <c r="K17" s="74"/>
      <c r="L17" s="75"/>
      <c r="M17" s="76"/>
      <c r="N17" s="71"/>
      <c r="O17" s="77">
        <v>100000</v>
      </c>
      <c r="P17" s="78"/>
      <c r="Q17" s="76"/>
      <c r="R17" s="79"/>
      <c r="V17" s="81"/>
      <c r="W17" s="81"/>
      <c r="X17" s="81"/>
      <c r="Y17" s="81"/>
      <c r="Z17" s="81"/>
      <c r="AA17" s="81"/>
      <c r="AB17" s="81"/>
      <c r="AC17" s="81"/>
      <c r="AD17" s="81"/>
      <c r="AE17" s="81"/>
      <c r="AF17" s="81"/>
    </row>
    <row r="18" spans="1:32" s="80" customFormat="1" ht="27.95" customHeight="1">
      <c r="A18" s="70"/>
      <c r="B18" s="236"/>
      <c r="C18" s="237"/>
      <c r="D18" s="237"/>
      <c r="E18" s="237"/>
      <c r="F18" s="238"/>
      <c r="G18" s="71"/>
      <c r="H18" s="72"/>
      <c r="I18" s="71"/>
      <c r="J18" s="82"/>
      <c r="K18" s="83"/>
      <c r="L18" s="84"/>
      <c r="M18" s="85"/>
      <c r="N18" s="71"/>
      <c r="O18" s="77"/>
      <c r="P18" s="78"/>
      <c r="Q18" s="85"/>
      <c r="R18" s="79"/>
      <c r="V18" s="81"/>
      <c r="W18" s="81"/>
      <c r="X18" s="81"/>
      <c r="Y18" s="81"/>
      <c r="Z18" s="81"/>
      <c r="AA18" s="81"/>
      <c r="AB18" s="81"/>
      <c r="AC18" s="81"/>
      <c r="AD18" s="81"/>
      <c r="AE18" s="81"/>
      <c r="AF18" s="81"/>
    </row>
    <row r="19" spans="1:32" s="93" customFormat="1" ht="27.95" customHeight="1">
      <c r="A19" s="86"/>
      <c r="B19" s="236"/>
      <c r="C19" s="237"/>
      <c r="D19" s="237"/>
      <c r="E19" s="237"/>
      <c r="F19" s="238"/>
      <c r="G19" s="87"/>
      <c r="H19" s="88"/>
      <c r="I19" s="87"/>
      <c r="J19" s="82"/>
      <c r="K19" s="83"/>
      <c r="L19" s="84"/>
      <c r="M19" s="85"/>
      <c r="N19" s="89"/>
      <c r="O19" s="90"/>
      <c r="P19" s="91"/>
      <c r="Q19" s="85"/>
      <c r="R19" s="92"/>
      <c r="V19" s="94"/>
      <c r="W19" s="94"/>
      <c r="X19" s="94"/>
      <c r="Y19" s="94"/>
      <c r="Z19" s="94"/>
      <c r="AA19" s="94"/>
      <c r="AB19" s="94"/>
      <c r="AC19" s="94"/>
      <c r="AD19" s="94"/>
      <c r="AE19" s="94"/>
      <c r="AF19" s="94"/>
    </row>
    <row r="20" spans="1:32" s="93" customFormat="1" ht="14.1" customHeight="1">
      <c r="A20" s="86"/>
      <c r="B20" s="236"/>
      <c r="C20" s="237"/>
      <c r="D20" s="237"/>
      <c r="E20" s="237"/>
      <c r="F20" s="238"/>
      <c r="G20" s="87"/>
      <c r="H20" s="88"/>
      <c r="I20" s="87"/>
      <c r="J20" s="82"/>
      <c r="K20" s="83"/>
      <c r="L20" s="84"/>
      <c r="M20" s="85"/>
      <c r="N20" s="89"/>
      <c r="O20" s="90"/>
      <c r="P20" s="91"/>
      <c r="Q20" s="85"/>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0</v>
      </c>
      <c r="K26" s="111">
        <f>SUM(K17:K25)</f>
        <v>0</v>
      </c>
      <c r="L26" s="112">
        <f>SUM(L17:L25)</f>
        <v>0</v>
      </c>
      <c r="M26" s="113">
        <f>SUM(M17:M25)</f>
        <v>0</v>
      </c>
      <c r="N26" s="114"/>
      <c r="O26" s="115">
        <f>SUM(O17:O25)</f>
        <v>100000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3" t="s">
        <v>51</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134" t="s">
        <v>54</v>
      </c>
      <c r="E32" s="134"/>
      <c r="F32" s="134"/>
      <c r="G32" s="20"/>
      <c r="H32" s="20"/>
      <c r="I32" s="20"/>
      <c r="J32" s="135" t="s">
        <v>55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t="s">
        <v>45</v>
      </c>
      <c r="P42" s="196"/>
      <c r="Q42" s="197"/>
      <c r="R42" s="198"/>
      <c r="S42" s="199"/>
      <c r="T42" s="197"/>
    </row>
    <row r="43" spans="1:32" ht="12" customHeight="1">
      <c r="A43" s="19"/>
      <c r="B43" s="189"/>
      <c r="C43" s="231"/>
      <c r="D43" s="190"/>
      <c r="E43" s="190"/>
      <c r="F43" s="191"/>
      <c r="G43" s="192"/>
      <c r="H43" s="22"/>
      <c r="I43" s="184" t="s">
        <v>74</v>
      </c>
      <c r="J43" s="200"/>
      <c r="K43" s="185"/>
      <c r="L43" s="201" t="s">
        <v>75</v>
      </c>
      <c r="M43" s="196">
        <v>0</v>
      </c>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c r="L46" s="204" t="s">
        <v>85</v>
      </c>
      <c r="M46" s="205">
        <v>0</v>
      </c>
      <c r="N46" s="22"/>
      <c r="O46" s="195"/>
      <c r="P46" s="196"/>
      <c r="Q46" s="197"/>
      <c r="R46" s="198"/>
      <c r="S46" s="202"/>
      <c r="T46" s="206"/>
    </row>
    <row r="47" spans="1:32" ht="12" customHeight="1">
      <c r="A47" s="19"/>
      <c r="B47" s="189"/>
      <c r="C47" s="190"/>
      <c r="D47" s="190"/>
      <c r="E47" s="190"/>
      <c r="F47" s="191"/>
      <c r="G47" s="192"/>
      <c r="H47" s="22"/>
      <c r="I47" s="195" t="s">
        <v>86</v>
      </c>
      <c r="J47" s="197"/>
      <c r="K47" s="207"/>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SUM(P42:P47)</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52"/>
  <sheetViews>
    <sheetView topLeftCell="B1" workbookViewId="0">
      <selection activeCell="B2" sqref="B2"/>
    </sheetView>
  </sheetViews>
  <sheetFormatPr defaultRowHeight="16.5"/>
  <cols>
    <col min="1" max="1" width="4.125" style="2" customWidth="1"/>
    <col min="2" max="2" width="5" style="2" customWidth="1"/>
    <col min="3" max="3" width="14.75" style="2" bestFit="1" customWidth="1"/>
    <col min="4" max="5" width="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116</v>
      </c>
      <c r="C1" s="239"/>
      <c r="D1" s="239"/>
      <c r="E1" s="239"/>
      <c r="F1" s="239"/>
      <c r="G1" s="239"/>
      <c r="H1" s="239"/>
      <c r="I1" s="239"/>
      <c r="J1" s="239"/>
      <c r="K1" s="239"/>
      <c r="L1" s="239"/>
      <c r="M1" s="239"/>
      <c r="N1" s="239"/>
      <c r="O1" s="239"/>
      <c r="P1" s="239"/>
      <c r="Q1" s="239"/>
    </row>
    <row r="2" spans="1:32" ht="8.1" customHeight="1" thickBot="1"/>
    <row r="3" spans="1:32" ht="16.5" customHeight="1">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t="s">
        <v>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10</v>
      </c>
      <c r="G7" s="20"/>
      <c r="H7" s="20"/>
      <c r="I7" s="20"/>
      <c r="J7" s="21"/>
      <c r="K7" s="20"/>
      <c r="L7" s="21"/>
      <c r="M7" s="20"/>
      <c r="N7" s="20"/>
      <c r="O7" s="22"/>
      <c r="P7" s="29" t="s">
        <v>114</v>
      </c>
      <c r="Q7" s="30"/>
      <c r="R7" s="24"/>
    </row>
    <row r="8" spans="1:32" ht="14.1" customHeight="1">
      <c r="A8" s="19"/>
      <c r="B8" s="31" t="s">
        <v>12</v>
      </c>
      <c r="C8" s="31"/>
      <c r="D8" s="31"/>
      <c r="E8" s="31"/>
      <c r="F8" s="25" t="s">
        <v>13</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115</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31</v>
      </c>
      <c r="K15" s="52"/>
      <c r="L15" s="53"/>
      <c r="M15" s="54"/>
      <c r="N15" s="55"/>
      <c r="O15" s="51" t="s">
        <v>32</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36" t="s">
        <v>100</v>
      </c>
      <c r="C17" s="237"/>
      <c r="D17" s="237"/>
      <c r="E17" s="237"/>
      <c r="F17" s="238"/>
      <c r="G17" s="71"/>
      <c r="H17" s="72"/>
      <c r="I17" s="71"/>
      <c r="J17" s="73"/>
      <c r="K17" s="74"/>
      <c r="L17" s="75"/>
      <c r="M17" s="76"/>
      <c r="N17" s="71"/>
      <c r="O17" s="77">
        <v>100000</v>
      </c>
      <c r="P17" s="78">
        <v>100000</v>
      </c>
      <c r="Q17" s="76"/>
      <c r="R17" s="79"/>
      <c r="V17" s="81"/>
      <c r="W17" s="81"/>
      <c r="X17" s="81"/>
      <c r="Y17" s="81"/>
      <c r="Z17" s="81"/>
      <c r="AA17" s="81"/>
      <c r="AB17" s="81"/>
      <c r="AC17" s="81"/>
      <c r="AD17" s="81"/>
      <c r="AE17" s="81"/>
      <c r="AF17" s="81"/>
    </row>
    <row r="18" spans="1:32" s="80" customFormat="1" ht="27.95" customHeight="1">
      <c r="A18" s="70"/>
      <c r="B18" s="236"/>
      <c r="C18" s="237"/>
      <c r="D18" s="237"/>
      <c r="E18" s="237"/>
      <c r="F18" s="238"/>
      <c r="G18" s="71"/>
      <c r="H18" s="72"/>
      <c r="I18" s="71"/>
      <c r="J18" s="82"/>
      <c r="K18" s="83"/>
      <c r="L18" s="84"/>
      <c r="M18" s="85"/>
      <c r="N18" s="71"/>
      <c r="O18" s="77"/>
      <c r="P18" s="78"/>
      <c r="Q18" s="85"/>
      <c r="R18" s="79"/>
      <c r="V18" s="81"/>
      <c r="W18" s="81"/>
      <c r="X18" s="81"/>
      <c r="Y18" s="81"/>
      <c r="Z18" s="81"/>
      <c r="AA18" s="81"/>
      <c r="AB18" s="81"/>
      <c r="AC18" s="81"/>
      <c r="AD18" s="81"/>
      <c r="AE18" s="81"/>
      <c r="AF18" s="81"/>
    </row>
    <row r="19" spans="1:32" s="93" customFormat="1" ht="27.95" customHeight="1">
      <c r="A19" s="86"/>
      <c r="B19" s="236"/>
      <c r="C19" s="237"/>
      <c r="D19" s="237"/>
      <c r="E19" s="237"/>
      <c r="F19" s="238"/>
      <c r="G19" s="87"/>
      <c r="H19" s="88"/>
      <c r="I19" s="87"/>
      <c r="J19" s="82"/>
      <c r="K19" s="83"/>
      <c r="L19" s="84"/>
      <c r="M19" s="85"/>
      <c r="N19" s="89"/>
      <c r="O19" s="90"/>
      <c r="P19" s="91"/>
      <c r="Q19" s="85"/>
      <c r="R19" s="92"/>
      <c r="V19" s="94"/>
      <c r="W19" s="94"/>
      <c r="X19" s="94"/>
      <c r="Y19" s="94"/>
      <c r="Z19" s="94"/>
      <c r="AA19" s="94"/>
      <c r="AB19" s="94"/>
      <c r="AC19" s="94"/>
      <c r="AD19" s="94"/>
      <c r="AE19" s="94"/>
      <c r="AF19" s="94"/>
    </row>
    <row r="20" spans="1:32" s="93" customFormat="1" ht="14.1" customHeight="1">
      <c r="A20" s="86"/>
      <c r="B20" s="236"/>
      <c r="C20" s="237"/>
      <c r="D20" s="237"/>
      <c r="E20" s="237"/>
      <c r="F20" s="238"/>
      <c r="G20" s="87"/>
      <c r="H20" s="88"/>
      <c r="I20" s="87"/>
      <c r="J20" s="82"/>
      <c r="K20" s="83"/>
      <c r="L20" s="84"/>
      <c r="M20" s="85"/>
      <c r="N20" s="89"/>
      <c r="O20" s="90"/>
      <c r="P20" s="91"/>
      <c r="Q20" s="85"/>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0</v>
      </c>
      <c r="K26" s="111">
        <f>SUM(K17:K25)</f>
        <v>0</v>
      </c>
      <c r="L26" s="112">
        <f>SUM(L17:L25)</f>
        <v>0</v>
      </c>
      <c r="M26" s="113">
        <f>SUM(M17:M25)</f>
        <v>0</v>
      </c>
      <c r="N26" s="114"/>
      <c r="O26" s="115">
        <f>SUM(O17:O25)</f>
        <v>100000</v>
      </c>
      <c r="P26" s="116">
        <f>SUM(P17:P25)</f>
        <v>100000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3" t="s">
        <v>51</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134" t="s">
        <v>54</v>
      </c>
      <c r="E32" s="134"/>
      <c r="F32" s="134"/>
      <c r="G32" s="20"/>
      <c r="H32" s="20"/>
      <c r="I32" s="20"/>
      <c r="J32" s="135" t="s">
        <v>55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t="s">
        <v>45</v>
      </c>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v>0</v>
      </c>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c r="L46" s="204" t="s">
        <v>85</v>
      </c>
      <c r="M46" s="205">
        <v>0</v>
      </c>
      <c r="N46" s="22"/>
      <c r="O46" s="195"/>
      <c r="P46" s="196"/>
      <c r="Q46" s="197"/>
      <c r="R46" s="198"/>
      <c r="S46" s="202"/>
      <c r="T46" s="206"/>
    </row>
    <row r="47" spans="1:32" ht="12" customHeight="1">
      <c r="A47" s="19"/>
      <c r="B47" s="189"/>
      <c r="C47" s="190"/>
      <c r="D47" s="190"/>
      <c r="E47" s="190"/>
      <c r="F47" s="191"/>
      <c r="G47" s="192"/>
      <c r="H47" s="22"/>
      <c r="I47" s="195" t="s">
        <v>86</v>
      </c>
      <c r="J47" s="197"/>
      <c r="K47" s="207"/>
      <c r="L47" s="204"/>
      <c r="M47" s="208"/>
      <c r="N47" s="22"/>
      <c r="O47" s="195"/>
      <c r="P47" s="207"/>
      <c r="Q47" s="197"/>
      <c r="R47" s="198"/>
      <c r="S47" s="202"/>
      <c r="T47" s="197"/>
    </row>
    <row r="48" spans="1:32" s="213" customFormat="1" ht="12" customHeight="1" thickBot="1">
      <c r="A48" s="209"/>
      <c r="B48" s="195" t="s">
        <v>87</v>
      </c>
      <c r="C48" s="232">
        <v>42081</v>
      </c>
      <c r="D48" s="190"/>
      <c r="E48" s="190"/>
      <c r="F48" s="191"/>
      <c r="G48" s="210"/>
      <c r="H48" s="211"/>
      <c r="I48" s="204" t="s">
        <v>46</v>
      </c>
      <c r="J48" s="203"/>
      <c r="K48" s="212">
        <f>SUM(K44:K47)</f>
        <v>0</v>
      </c>
      <c r="L48" s="204" t="s">
        <v>28</v>
      </c>
      <c r="M48" s="212">
        <f>+M43+M46</f>
        <v>0</v>
      </c>
      <c r="N48" s="211"/>
      <c r="O48" s="204" t="s">
        <v>46</v>
      </c>
      <c r="P48" s="212">
        <f>SUM(P42:P47)</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2"/>
  <sheetViews>
    <sheetView workbookViewId="0">
      <selection activeCell="B17" sqref="B17:F17"/>
    </sheetView>
  </sheetViews>
  <sheetFormatPr defaultRowHeight="16.5"/>
  <cols>
    <col min="1" max="1" width="4.125" style="2" customWidth="1"/>
    <col min="2" max="5" width="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88</v>
      </c>
      <c r="C1" s="239"/>
      <c r="D1" s="239"/>
      <c r="E1" s="239"/>
      <c r="F1" s="239"/>
      <c r="G1" s="239"/>
      <c r="H1" s="239"/>
      <c r="I1" s="239"/>
      <c r="J1" s="239"/>
      <c r="K1" s="239"/>
      <c r="L1" s="239"/>
      <c r="M1" s="239"/>
      <c r="N1" s="239"/>
      <c r="O1" s="239"/>
      <c r="P1" s="239"/>
      <c r="Q1" s="239"/>
    </row>
    <row r="2" spans="1:32" ht="8.1" customHeight="1" thickBot="1"/>
    <row r="3" spans="1:32" ht="16.5" customHeight="1">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t="s">
        <v>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10</v>
      </c>
      <c r="G7" s="20"/>
      <c r="H7" s="20"/>
      <c r="I7" s="20"/>
      <c r="J7" s="21"/>
      <c r="K7" s="20"/>
      <c r="L7" s="21"/>
      <c r="M7" s="20"/>
      <c r="N7" s="20"/>
      <c r="O7" s="22"/>
      <c r="P7" s="29" t="s">
        <v>11</v>
      </c>
      <c r="Q7" s="30"/>
      <c r="R7" s="24"/>
    </row>
    <row r="8" spans="1:32" ht="14.1" customHeight="1">
      <c r="A8" s="19"/>
      <c r="B8" s="31" t="s">
        <v>12</v>
      </c>
      <c r="C8" s="31"/>
      <c r="D8" s="31"/>
      <c r="E8" s="31"/>
      <c r="F8" s="25" t="s">
        <v>13</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31</v>
      </c>
      <c r="K15" s="52"/>
      <c r="L15" s="53"/>
      <c r="M15" s="54"/>
      <c r="N15" s="55"/>
      <c r="O15" s="51" t="s">
        <v>32</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40</v>
      </c>
      <c r="C17" s="259"/>
      <c r="D17" s="259"/>
      <c r="E17" s="259"/>
      <c r="F17" s="260"/>
      <c r="G17" s="71"/>
      <c r="H17" s="72"/>
      <c r="I17" s="71"/>
      <c r="J17" s="73"/>
      <c r="K17" s="74"/>
      <c r="L17" s="75"/>
      <c r="M17" s="76"/>
      <c r="N17" s="71"/>
      <c r="O17" s="77">
        <v>50000</v>
      </c>
      <c r="P17" s="78">
        <v>50000</v>
      </c>
      <c r="Q17" s="76">
        <f>M17+P17</f>
        <v>50000</v>
      </c>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82"/>
      <c r="K18" s="83"/>
      <c r="L18" s="84"/>
      <c r="M18" s="85"/>
      <c r="N18" s="71"/>
      <c r="O18" s="77">
        <v>12650</v>
      </c>
      <c r="P18" s="78">
        <v>12650</v>
      </c>
      <c r="Q18" s="85">
        <f t="shared" ref="Q18:Q21" si="0">M18+P18</f>
        <v>12650</v>
      </c>
      <c r="R18" s="79"/>
      <c r="V18" s="81"/>
      <c r="W18" s="81"/>
      <c r="X18" s="81"/>
      <c r="Y18" s="81"/>
      <c r="Z18" s="81"/>
      <c r="AA18" s="81"/>
      <c r="AB18" s="81"/>
      <c r="AC18" s="81"/>
      <c r="AD18" s="81"/>
      <c r="AE18" s="81"/>
      <c r="AF18" s="81"/>
    </row>
    <row r="19" spans="1:32" s="93" customFormat="1" ht="27.95" customHeight="1">
      <c r="A19" s="86"/>
      <c r="B19" s="236" t="s">
        <v>42</v>
      </c>
      <c r="C19" s="237"/>
      <c r="D19" s="237"/>
      <c r="E19" s="237"/>
      <c r="F19" s="238"/>
      <c r="G19" s="87"/>
      <c r="H19" s="88"/>
      <c r="I19" s="87"/>
      <c r="J19" s="82"/>
      <c r="K19" s="83"/>
      <c r="L19" s="84"/>
      <c r="M19" s="85"/>
      <c r="N19" s="89"/>
      <c r="O19" s="77">
        <v>14700</v>
      </c>
      <c r="P19" s="91">
        <v>14700</v>
      </c>
      <c r="Q19" s="85">
        <f t="shared" si="0"/>
        <v>14700</v>
      </c>
      <c r="R19" s="92"/>
      <c r="V19" s="94"/>
      <c r="W19" s="94"/>
      <c r="X19" s="94"/>
      <c r="Y19" s="94"/>
      <c r="Z19" s="94"/>
      <c r="AA19" s="94"/>
      <c r="AB19" s="94"/>
      <c r="AC19" s="94"/>
      <c r="AD19" s="94"/>
      <c r="AE19" s="94"/>
      <c r="AF19" s="94"/>
    </row>
    <row r="20" spans="1:32" s="93" customFormat="1" ht="14.1" customHeight="1">
      <c r="A20" s="86"/>
      <c r="B20" s="236" t="s">
        <v>43</v>
      </c>
      <c r="C20" s="237"/>
      <c r="D20" s="237"/>
      <c r="E20" s="237"/>
      <c r="F20" s="238"/>
      <c r="G20" s="87"/>
      <c r="H20" s="88"/>
      <c r="I20" s="87"/>
      <c r="J20" s="82"/>
      <c r="K20" s="83"/>
      <c r="L20" s="84"/>
      <c r="M20" s="85"/>
      <c r="N20" s="89"/>
      <c r="O20" s="90">
        <v>11910</v>
      </c>
      <c r="P20" s="91">
        <v>11910</v>
      </c>
      <c r="Q20" s="85">
        <f t="shared" si="0"/>
        <v>11910</v>
      </c>
      <c r="R20" s="92"/>
      <c r="V20" s="94"/>
      <c r="W20" s="94"/>
      <c r="X20" s="94"/>
      <c r="Y20" s="94"/>
      <c r="Z20" s="94"/>
      <c r="AA20" s="94"/>
      <c r="AB20" s="94"/>
      <c r="AC20" s="94"/>
      <c r="AD20" s="94"/>
      <c r="AE20" s="94"/>
      <c r="AF20" s="94"/>
    </row>
    <row r="21" spans="1:32" s="93" customFormat="1" ht="14.1" customHeight="1">
      <c r="A21" s="86"/>
      <c r="B21" s="236" t="s">
        <v>44</v>
      </c>
      <c r="C21" s="237"/>
      <c r="D21" s="237"/>
      <c r="E21" s="237"/>
      <c r="F21" s="238"/>
      <c r="G21" s="87"/>
      <c r="H21" s="88"/>
      <c r="I21" s="87"/>
      <c r="J21" s="82"/>
      <c r="K21" s="83"/>
      <c r="L21" s="84"/>
      <c r="M21" s="85"/>
      <c r="N21" s="89"/>
      <c r="O21" s="90">
        <v>2970</v>
      </c>
      <c r="P21" s="91">
        <v>2970</v>
      </c>
      <c r="Q21" s="85">
        <f t="shared" si="0"/>
        <v>2970</v>
      </c>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0</v>
      </c>
      <c r="K26" s="111">
        <f>SUM(K17:K25)</f>
        <v>0</v>
      </c>
      <c r="L26" s="112">
        <f>SUM(L17:L25)</f>
        <v>0</v>
      </c>
      <c r="M26" s="113">
        <f>SUM(M17:M25)</f>
        <v>0</v>
      </c>
      <c r="N26" s="114"/>
      <c r="O26" s="115">
        <f>SUM(O17:O25)</f>
        <v>92230</v>
      </c>
      <c r="P26" s="116">
        <f>SUM(P17:P25)</f>
        <v>92230</v>
      </c>
      <c r="Q26" s="117">
        <f>SUM(Q17:Q25)</f>
        <v>92230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3" t="s">
        <v>51</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134" t="s">
        <v>54</v>
      </c>
      <c r="E32" s="134"/>
      <c r="F32" s="134"/>
      <c r="G32" s="20"/>
      <c r="H32" s="20"/>
      <c r="I32" s="20"/>
      <c r="J32" s="135" t="s">
        <v>55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t="s">
        <v>45</v>
      </c>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v>0</v>
      </c>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c r="L46" s="204" t="s">
        <v>85</v>
      </c>
      <c r="M46" s="205">
        <v>0</v>
      </c>
      <c r="N46" s="22"/>
      <c r="O46" s="195"/>
      <c r="P46" s="196"/>
      <c r="Q46" s="197"/>
      <c r="R46" s="198"/>
      <c r="S46" s="202"/>
      <c r="T46" s="206"/>
    </row>
    <row r="47" spans="1:32" ht="12" customHeight="1">
      <c r="A47" s="19"/>
      <c r="B47" s="189"/>
      <c r="C47" s="190"/>
      <c r="D47" s="190"/>
      <c r="E47" s="190"/>
      <c r="F47" s="191"/>
      <c r="G47" s="192"/>
      <c r="H47" s="22"/>
      <c r="I47" s="195" t="s">
        <v>86</v>
      </c>
      <c r="J47" s="197"/>
      <c r="K47" s="207"/>
      <c r="L47" s="204"/>
      <c r="M47" s="208"/>
      <c r="N47" s="22"/>
      <c r="O47" s="195"/>
      <c r="P47" s="207"/>
      <c r="Q47" s="197"/>
      <c r="R47" s="198"/>
      <c r="S47" s="202"/>
      <c r="T47" s="197"/>
    </row>
    <row r="48" spans="1:32" s="213" customFormat="1" ht="12" customHeight="1" thickBot="1">
      <c r="A48" s="209"/>
      <c r="B48" s="195" t="s">
        <v>87</v>
      </c>
      <c r="C48" s="232">
        <v>42081</v>
      </c>
      <c r="D48" s="190"/>
      <c r="E48" s="190"/>
      <c r="F48" s="191"/>
      <c r="G48" s="210"/>
      <c r="H48" s="211"/>
      <c r="I48" s="204" t="s">
        <v>46</v>
      </c>
      <c r="J48" s="203"/>
      <c r="K48" s="212">
        <f>SUM(K44:K47)</f>
        <v>0</v>
      </c>
      <c r="L48" s="204" t="s">
        <v>28</v>
      </c>
      <c r="M48" s="212">
        <f>+M43+M46</f>
        <v>0</v>
      </c>
      <c r="N48" s="211"/>
      <c r="O48" s="204" t="s">
        <v>46</v>
      </c>
      <c r="P48" s="212">
        <f>SUM(P42:P47)</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B23:F23"/>
    <mergeCell ref="B1:Q1"/>
    <mergeCell ref="J12:M12"/>
    <mergeCell ref="O12:Q12"/>
    <mergeCell ref="B14:F16"/>
    <mergeCell ref="H14:H16"/>
    <mergeCell ref="B17:F17"/>
    <mergeCell ref="B18:F18"/>
    <mergeCell ref="B19:F19"/>
    <mergeCell ref="B20:F20"/>
    <mergeCell ref="B21:F21"/>
    <mergeCell ref="B22:F22"/>
    <mergeCell ref="I42:K42"/>
    <mergeCell ref="B24:F24"/>
    <mergeCell ref="B25:F25"/>
    <mergeCell ref="C30:Q30"/>
    <mergeCell ref="C31:Q31"/>
    <mergeCell ref="K32:L32"/>
    <mergeCell ref="D34:Q34"/>
    <mergeCell ref="B38:F38"/>
    <mergeCell ref="I38:M38"/>
    <mergeCell ref="O38:P38"/>
    <mergeCell ref="I40:K40"/>
    <mergeCell ref="I41:K4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52"/>
  <sheetViews>
    <sheetView topLeftCell="B1" workbookViewId="0">
      <selection activeCell="B1" sqref="B1:Q1"/>
    </sheetView>
  </sheetViews>
  <sheetFormatPr defaultRowHeight="16.5"/>
  <cols>
    <col min="1" max="1" width="4.125" style="2" customWidth="1"/>
    <col min="2" max="2" width="5" style="2" customWidth="1"/>
    <col min="3" max="3" width="8" style="2" customWidth="1"/>
    <col min="4" max="4" width="6.5" style="2" bestFit="1" customWidth="1"/>
    <col min="5" max="5" width="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117</v>
      </c>
      <c r="C1" s="239"/>
      <c r="D1" s="239"/>
      <c r="E1" s="239"/>
      <c r="F1" s="239"/>
      <c r="G1" s="239"/>
      <c r="H1" s="239"/>
      <c r="I1" s="239"/>
      <c r="J1" s="239"/>
      <c r="K1" s="239"/>
      <c r="L1" s="239"/>
      <c r="M1" s="239"/>
      <c r="N1" s="239"/>
      <c r="O1" s="239"/>
      <c r="P1" s="239"/>
      <c r="Q1" s="239"/>
    </row>
    <row r="2" spans="1:32" ht="8.1" customHeight="1" thickBot="1"/>
    <row r="3" spans="1:32" ht="16.5" customHeight="1">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10</v>
      </c>
      <c r="G7" s="20"/>
      <c r="H7" s="20"/>
      <c r="I7" s="20"/>
      <c r="J7" s="21"/>
      <c r="K7" s="20"/>
      <c r="L7" s="21"/>
      <c r="M7" s="20"/>
      <c r="N7" s="20"/>
      <c r="O7" s="22"/>
      <c r="P7" s="29" t="s">
        <v>114</v>
      </c>
      <c r="Q7" s="30"/>
      <c r="R7" s="24"/>
    </row>
    <row r="8" spans="1:32" ht="14.1" customHeight="1">
      <c r="A8" s="19"/>
      <c r="B8" s="31" t="s">
        <v>12</v>
      </c>
      <c r="C8" s="31"/>
      <c r="D8" s="31"/>
      <c r="E8" s="31"/>
      <c r="F8" s="25" t="s">
        <v>13</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115</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36" t="s">
        <v>100</v>
      </c>
      <c r="C17" s="237"/>
      <c r="D17" s="237"/>
      <c r="E17" s="237"/>
      <c r="F17" s="238"/>
      <c r="G17" s="71"/>
      <c r="H17" s="72"/>
      <c r="I17" s="71"/>
      <c r="J17" s="73">
        <v>100000</v>
      </c>
      <c r="K17" s="74">
        <v>100000</v>
      </c>
      <c r="L17" s="75"/>
      <c r="M17" s="76"/>
      <c r="N17" s="71"/>
      <c r="O17" s="77"/>
      <c r="P17" s="78"/>
      <c r="Q17" s="76"/>
      <c r="R17" s="79"/>
      <c r="V17" s="81"/>
      <c r="W17" s="81"/>
      <c r="X17" s="81"/>
      <c r="Y17" s="81"/>
      <c r="Z17" s="81"/>
      <c r="AA17" s="81"/>
      <c r="AB17" s="81"/>
      <c r="AC17" s="81"/>
      <c r="AD17" s="81"/>
      <c r="AE17" s="81"/>
      <c r="AF17" s="81"/>
    </row>
    <row r="18" spans="1:32" s="80" customFormat="1" ht="27.95" customHeight="1">
      <c r="A18" s="70"/>
      <c r="B18" s="236"/>
      <c r="C18" s="237"/>
      <c r="D18" s="237"/>
      <c r="E18" s="237"/>
      <c r="F18" s="238"/>
      <c r="G18" s="71"/>
      <c r="H18" s="72"/>
      <c r="I18" s="71"/>
      <c r="J18" s="82"/>
      <c r="K18" s="83"/>
      <c r="L18" s="84"/>
      <c r="M18" s="85"/>
      <c r="N18" s="71"/>
      <c r="O18" s="77"/>
      <c r="P18" s="78"/>
      <c r="Q18" s="85"/>
      <c r="R18" s="79"/>
      <c r="V18" s="81"/>
      <c r="W18" s="81"/>
      <c r="X18" s="81"/>
      <c r="Y18" s="81"/>
      <c r="Z18" s="81"/>
      <c r="AA18" s="81"/>
      <c r="AB18" s="81"/>
      <c r="AC18" s="81"/>
      <c r="AD18" s="81"/>
      <c r="AE18" s="81"/>
      <c r="AF18" s="81"/>
    </row>
    <row r="19" spans="1:32" s="93" customFormat="1" ht="27.95" customHeight="1">
      <c r="A19" s="86"/>
      <c r="B19" s="236"/>
      <c r="C19" s="237"/>
      <c r="D19" s="237"/>
      <c r="E19" s="237"/>
      <c r="F19" s="238"/>
      <c r="G19" s="87"/>
      <c r="H19" s="88"/>
      <c r="I19" s="87"/>
      <c r="J19" s="82"/>
      <c r="K19" s="83"/>
      <c r="L19" s="84"/>
      <c r="M19" s="85"/>
      <c r="N19" s="89"/>
      <c r="O19" s="90"/>
      <c r="P19" s="91"/>
      <c r="Q19" s="85"/>
      <c r="R19" s="92"/>
      <c r="V19" s="94"/>
      <c r="W19" s="94"/>
      <c r="X19" s="94"/>
      <c r="Y19" s="94"/>
      <c r="Z19" s="94"/>
      <c r="AA19" s="94"/>
      <c r="AB19" s="94"/>
      <c r="AC19" s="94"/>
      <c r="AD19" s="94"/>
      <c r="AE19" s="94"/>
      <c r="AF19" s="94"/>
    </row>
    <row r="20" spans="1:32" s="93" customFormat="1" ht="14.1" customHeight="1">
      <c r="A20" s="86"/>
      <c r="B20" s="236"/>
      <c r="C20" s="237"/>
      <c r="D20" s="237"/>
      <c r="E20" s="237"/>
      <c r="F20" s="238"/>
      <c r="G20" s="87"/>
      <c r="H20" s="88"/>
      <c r="I20" s="87"/>
      <c r="J20" s="82"/>
      <c r="K20" s="83"/>
      <c r="L20" s="84"/>
      <c r="M20" s="85"/>
      <c r="N20" s="89"/>
      <c r="O20" s="90"/>
      <c r="P20" s="91"/>
      <c r="Q20" s="85"/>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100000</v>
      </c>
      <c r="K26" s="111">
        <f>SUM(K17:K25)</f>
        <v>100000</v>
      </c>
      <c r="L26" s="112">
        <f>SUM(L17:L25)</f>
        <v>0</v>
      </c>
      <c r="M26" s="113">
        <f>SUM(M17:M25)</f>
        <v>0</v>
      </c>
      <c r="N26" s="114"/>
      <c r="O26" s="115">
        <f>SUM(O17:O25)</f>
        <v>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3" t="s">
        <v>51</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27">
        <v>42196</v>
      </c>
      <c r="E32" s="134"/>
      <c r="F32" s="134"/>
      <c r="G32" s="20"/>
      <c r="H32" s="20"/>
      <c r="I32" s="20"/>
      <c r="J32" s="135" t="s">
        <v>55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t="s">
        <v>45</v>
      </c>
      <c r="P42" s="196"/>
      <c r="Q42" s="197"/>
      <c r="R42" s="198"/>
      <c r="S42" s="199"/>
      <c r="T42" s="197"/>
    </row>
    <row r="43" spans="1:32" ht="12" customHeight="1">
      <c r="A43" s="19"/>
      <c r="B43" s="189"/>
      <c r="C43" s="231"/>
      <c r="D43" s="190"/>
      <c r="E43" s="190"/>
      <c r="F43" s="191"/>
      <c r="G43" s="192"/>
      <c r="H43" s="22"/>
      <c r="I43" s="184" t="s">
        <v>74</v>
      </c>
      <c r="J43" s="200"/>
      <c r="K43" s="185"/>
      <c r="L43" s="201" t="s">
        <v>75</v>
      </c>
      <c r="M43" s="196">
        <v>0</v>
      </c>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c r="L46" s="204" t="s">
        <v>85</v>
      </c>
      <c r="M46" s="205">
        <v>0</v>
      </c>
      <c r="N46" s="22"/>
      <c r="O46" s="195"/>
      <c r="P46" s="196"/>
      <c r="Q46" s="197"/>
      <c r="R46" s="198"/>
      <c r="S46" s="202"/>
      <c r="T46" s="206"/>
    </row>
    <row r="47" spans="1:32" ht="12" customHeight="1">
      <c r="A47" s="19"/>
      <c r="B47" s="189"/>
      <c r="C47" s="190"/>
      <c r="D47" s="190"/>
      <c r="E47" s="190"/>
      <c r="F47" s="191"/>
      <c r="G47" s="192"/>
      <c r="H47" s="22"/>
      <c r="I47" s="195" t="s">
        <v>86</v>
      </c>
      <c r="J47" s="197"/>
      <c r="K47" s="207"/>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SUM(P42:P47)</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F52"/>
  <sheetViews>
    <sheetView workbookViewId="0">
      <selection activeCell="B2" sqref="B2"/>
    </sheetView>
  </sheetViews>
  <sheetFormatPr defaultRowHeight="16.5"/>
  <cols>
    <col min="1" max="1" width="4.125" style="2" customWidth="1"/>
    <col min="2" max="2" width="5" style="2" customWidth="1"/>
    <col min="3" max="3" width="7.125" style="2" customWidth="1"/>
    <col min="4" max="4" width="6.5" style="2" bestFit="1" customWidth="1"/>
    <col min="5" max="5" width="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118</v>
      </c>
      <c r="C1" s="239"/>
      <c r="D1" s="239"/>
      <c r="E1" s="239"/>
      <c r="F1" s="239"/>
      <c r="G1" s="239"/>
      <c r="H1" s="239"/>
      <c r="I1" s="239"/>
      <c r="J1" s="239"/>
      <c r="K1" s="239"/>
      <c r="L1" s="239"/>
      <c r="M1" s="239"/>
      <c r="N1" s="239"/>
      <c r="O1" s="239"/>
      <c r="P1" s="239"/>
      <c r="Q1" s="239"/>
    </row>
    <row r="2" spans="1:32" ht="8.1" customHeight="1" thickBot="1"/>
    <row r="3" spans="1:32" ht="16.5" customHeight="1">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10</v>
      </c>
      <c r="G7" s="20"/>
      <c r="H7" s="20"/>
      <c r="I7" s="20"/>
      <c r="J7" s="21"/>
      <c r="K7" s="20"/>
      <c r="L7" s="21"/>
      <c r="M7" s="20"/>
      <c r="N7" s="20"/>
      <c r="O7" s="22"/>
      <c r="P7" s="29" t="s">
        <v>114</v>
      </c>
      <c r="Q7" s="30"/>
      <c r="R7" s="24"/>
    </row>
    <row r="8" spans="1:32" ht="14.1" customHeight="1">
      <c r="A8" s="19"/>
      <c r="B8" s="31" t="s">
        <v>12</v>
      </c>
      <c r="C8" s="31"/>
      <c r="D8" s="31"/>
      <c r="E8" s="31"/>
      <c r="F8" s="25" t="s">
        <v>13</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115</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36" t="s">
        <v>100</v>
      </c>
      <c r="C17" s="237"/>
      <c r="D17" s="237"/>
      <c r="E17" s="237"/>
      <c r="F17" s="238"/>
      <c r="G17" s="71"/>
      <c r="H17" s="72"/>
      <c r="I17" s="71"/>
      <c r="J17" s="73">
        <v>100000</v>
      </c>
      <c r="K17" s="74">
        <v>100000</v>
      </c>
      <c r="L17" s="75">
        <v>100000</v>
      </c>
      <c r="M17" s="76"/>
      <c r="N17" s="71"/>
      <c r="O17" s="77"/>
      <c r="P17" s="78"/>
      <c r="Q17" s="76"/>
      <c r="R17" s="79"/>
      <c r="V17" s="81"/>
      <c r="W17" s="81"/>
      <c r="X17" s="81"/>
      <c r="Y17" s="81"/>
      <c r="Z17" s="81"/>
      <c r="AA17" s="81"/>
      <c r="AB17" s="81"/>
      <c r="AC17" s="81"/>
      <c r="AD17" s="81"/>
      <c r="AE17" s="81"/>
      <c r="AF17" s="81"/>
    </row>
    <row r="18" spans="1:32" s="80" customFormat="1" ht="27.95" customHeight="1">
      <c r="A18" s="70"/>
      <c r="B18" s="236"/>
      <c r="C18" s="237"/>
      <c r="D18" s="237"/>
      <c r="E18" s="237"/>
      <c r="F18" s="238"/>
      <c r="G18" s="71"/>
      <c r="H18" s="72"/>
      <c r="I18" s="71"/>
      <c r="J18" s="82"/>
      <c r="K18" s="83"/>
      <c r="L18" s="84"/>
      <c r="M18" s="85"/>
      <c r="N18" s="71"/>
      <c r="O18" s="77"/>
      <c r="P18" s="78"/>
      <c r="Q18" s="85"/>
      <c r="R18" s="79"/>
      <c r="V18" s="81"/>
      <c r="W18" s="81"/>
      <c r="X18" s="81"/>
      <c r="Y18" s="81"/>
      <c r="Z18" s="81"/>
      <c r="AA18" s="81"/>
      <c r="AB18" s="81"/>
      <c r="AC18" s="81"/>
      <c r="AD18" s="81"/>
      <c r="AE18" s="81"/>
      <c r="AF18" s="81"/>
    </row>
    <row r="19" spans="1:32" s="93" customFormat="1" ht="27.95" customHeight="1">
      <c r="A19" s="86"/>
      <c r="B19" s="236"/>
      <c r="C19" s="237"/>
      <c r="D19" s="237"/>
      <c r="E19" s="237"/>
      <c r="F19" s="238"/>
      <c r="G19" s="87"/>
      <c r="H19" s="88"/>
      <c r="I19" s="87"/>
      <c r="J19" s="82"/>
      <c r="K19" s="83"/>
      <c r="L19" s="84"/>
      <c r="M19" s="85"/>
      <c r="N19" s="89"/>
      <c r="O19" s="90"/>
      <c r="P19" s="91"/>
      <c r="Q19" s="85"/>
      <c r="R19" s="92"/>
      <c r="V19" s="94"/>
      <c r="W19" s="94"/>
      <c r="X19" s="94"/>
      <c r="Y19" s="94"/>
      <c r="Z19" s="94"/>
      <c r="AA19" s="94"/>
      <c r="AB19" s="94"/>
      <c r="AC19" s="94"/>
      <c r="AD19" s="94"/>
      <c r="AE19" s="94"/>
      <c r="AF19" s="94"/>
    </row>
    <row r="20" spans="1:32" s="93" customFormat="1" ht="14.1" customHeight="1">
      <c r="A20" s="86"/>
      <c r="B20" s="236"/>
      <c r="C20" s="237"/>
      <c r="D20" s="237"/>
      <c r="E20" s="237"/>
      <c r="F20" s="238"/>
      <c r="G20" s="87"/>
      <c r="H20" s="88"/>
      <c r="I20" s="87"/>
      <c r="J20" s="82"/>
      <c r="K20" s="83"/>
      <c r="L20" s="84"/>
      <c r="M20" s="85"/>
      <c r="N20" s="89"/>
      <c r="O20" s="90"/>
      <c r="P20" s="91"/>
      <c r="Q20" s="85"/>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100000</v>
      </c>
      <c r="K26" s="111">
        <f>SUM(K17:K25)</f>
        <v>100000</v>
      </c>
      <c r="L26" s="112">
        <f>SUM(L17:L25)</f>
        <v>100000</v>
      </c>
      <c r="M26" s="113">
        <f>SUM(M17:M25)</f>
        <v>0</v>
      </c>
      <c r="N26" s="114"/>
      <c r="O26" s="115">
        <f>SUM(O17:O25)</f>
        <v>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3" t="s">
        <v>51</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27">
        <v>42196</v>
      </c>
      <c r="E32" s="134"/>
      <c r="F32" s="134"/>
      <c r="G32" s="20"/>
      <c r="H32" s="20"/>
      <c r="I32" s="20"/>
      <c r="J32" s="135" t="s">
        <v>55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t="s">
        <v>45</v>
      </c>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v>0</v>
      </c>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c r="L46" s="204" t="s">
        <v>85</v>
      </c>
      <c r="M46" s="205">
        <v>0</v>
      </c>
      <c r="N46" s="22"/>
      <c r="O46" s="195"/>
      <c r="P46" s="196"/>
      <c r="Q46" s="197"/>
      <c r="R46" s="198"/>
      <c r="S46" s="202"/>
      <c r="T46" s="206"/>
    </row>
    <row r="47" spans="1:32" ht="12" customHeight="1">
      <c r="A47" s="19"/>
      <c r="B47" s="189"/>
      <c r="C47" s="190"/>
      <c r="D47" s="190"/>
      <c r="E47" s="190"/>
      <c r="F47" s="191"/>
      <c r="G47" s="192"/>
      <c r="H47" s="22"/>
      <c r="I47" s="195" t="s">
        <v>86</v>
      </c>
      <c r="J47" s="197"/>
      <c r="K47" s="207"/>
      <c r="L47" s="204"/>
      <c r="M47" s="208"/>
      <c r="N47" s="22"/>
      <c r="O47" s="195"/>
      <c r="P47" s="207"/>
      <c r="Q47" s="197"/>
      <c r="R47" s="198"/>
      <c r="S47" s="202"/>
      <c r="T47" s="197"/>
    </row>
    <row r="48" spans="1:32" s="213" customFormat="1" ht="12" customHeight="1" thickBot="1">
      <c r="A48" s="209"/>
      <c r="B48" s="195" t="s">
        <v>87</v>
      </c>
      <c r="C48" s="232">
        <v>42200</v>
      </c>
      <c r="D48" s="190"/>
      <c r="E48" s="190"/>
      <c r="F48" s="191"/>
      <c r="G48" s="210"/>
      <c r="H48" s="211"/>
      <c r="I48" s="204" t="s">
        <v>46</v>
      </c>
      <c r="J48" s="203"/>
      <c r="K48" s="212">
        <f>SUM(K44:K47)</f>
        <v>0</v>
      </c>
      <c r="L48" s="204" t="s">
        <v>28</v>
      </c>
      <c r="M48" s="212">
        <f>+M43+M46</f>
        <v>0</v>
      </c>
      <c r="N48" s="211"/>
      <c r="O48" s="204" t="s">
        <v>46</v>
      </c>
      <c r="P48" s="212">
        <f>SUM(P42:P47)</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F52"/>
  <sheetViews>
    <sheetView topLeftCell="B4" workbookViewId="0">
      <selection activeCell="K22" sqref="K22"/>
    </sheetView>
  </sheetViews>
  <sheetFormatPr defaultRowHeight="16.5"/>
  <cols>
    <col min="1" max="1" width="4.125" style="2" customWidth="1"/>
    <col min="2" max="2" width="5" style="2" customWidth="1"/>
    <col min="3" max="3" width="7.7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119</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t="s">
        <v>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93</v>
      </c>
      <c r="G7" s="20"/>
      <c r="H7" s="20"/>
      <c r="I7" s="20"/>
      <c r="J7" s="21"/>
      <c r="K7" s="20"/>
      <c r="L7" s="21"/>
      <c r="M7" s="20"/>
      <c r="N7" s="20"/>
      <c r="O7" s="22"/>
      <c r="P7" s="29" t="s">
        <v>114</v>
      </c>
      <c r="Q7" s="30"/>
      <c r="R7" s="24"/>
    </row>
    <row r="8" spans="1:32" ht="14.1" customHeight="1">
      <c r="A8" s="19"/>
      <c r="B8" s="31" t="s">
        <v>12</v>
      </c>
      <c r="C8" s="31"/>
      <c r="D8" s="31"/>
      <c r="E8" s="31"/>
      <c r="F8" s="25" t="s">
        <v>94</v>
      </c>
      <c r="G8" s="25"/>
      <c r="H8" s="25"/>
      <c r="I8" s="25"/>
      <c r="J8" s="32"/>
      <c r="K8" s="33"/>
      <c r="L8" s="21"/>
      <c r="M8" s="20"/>
      <c r="N8" s="20"/>
      <c r="O8" s="22"/>
      <c r="P8" s="29" t="s">
        <v>120</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31</v>
      </c>
      <c r="K15" s="52"/>
      <c r="L15" s="53"/>
      <c r="M15" s="54"/>
      <c r="N15" s="55"/>
      <c r="O15" s="51" t="s">
        <v>32</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99</v>
      </c>
      <c r="C17" s="259"/>
      <c r="D17" s="259"/>
      <c r="E17" s="259"/>
      <c r="F17" s="260"/>
      <c r="G17" s="71"/>
      <c r="H17" s="72"/>
      <c r="I17" s="71"/>
      <c r="J17" s="73"/>
      <c r="K17" s="74"/>
      <c r="L17" s="75"/>
      <c r="M17" s="76">
        <f>J17-L17</f>
        <v>0</v>
      </c>
      <c r="N17" s="71"/>
      <c r="O17" s="77">
        <v>50000</v>
      </c>
      <c r="P17" s="78"/>
      <c r="Q17" s="76">
        <f>M17+P17</f>
        <v>0</v>
      </c>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82"/>
      <c r="K18" s="83"/>
      <c r="L18" s="84"/>
      <c r="M18" s="85">
        <f>J18-L18</f>
        <v>0</v>
      </c>
      <c r="N18" s="71"/>
      <c r="O18" s="77">
        <v>12650</v>
      </c>
      <c r="P18" s="78"/>
      <c r="Q18" s="85">
        <f>M18+P18</f>
        <v>0</v>
      </c>
      <c r="R18" s="79"/>
      <c r="V18" s="81"/>
      <c r="W18" s="81"/>
      <c r="X18" s="81"/>
      <c r="Y18" s="81"/>
      <c r="Z18" s="81"/>
      <c r="AA18" s="81"/>
      <c r="AB18" s="81"/>
      <c r="AC18" s="81"/>
      <c r="AD18" s="81"/>
      <c r="AE18" s="81"/>
      <c r="AF18" s="81"/>
    </row>
    <row r="19" spans="1:32" s="93" customFormat="1" ht="27.95" customHeight="1">
      <c r="A19" s="86"/>
      <c r="B19" s="236" t="s">
        <v>43</v>
      </c>
      <c r="C19" s="237"/>
      <c r="D19" s="237"/>
      <c r="E19" s="237"/>
      <c r="F19" s="238"/>
      <c r="G19" s="87"/>
      <c r="H19" s="88"/>
      <c r="I19" s="87"/>
      <c r="J19" s="82"/>
      <c r="K19" s="83"/>
      <c r="L19" s="84"/>
      <c r="M19" s="85">
        <f>J19-L19</f>
        <v>0</v>
      </c>
      <c r="N19" s="89"/>
      <c r="O19" s="90">
        <v>14780</v>
      </c>
      <c r="P19" s="91"/>
      <c r="Q19" s="85">
        <f>M19+P19</f>
        <v>0</v>
      </c>
      <c r="R19" s="92"/>
      <c r="V19" s="94"/>
      <c r="W19" s="94"/>
      <c r="X19" s="94"/>
      <c r="Y19" s="94"/>
      <c r="Z19" s="94"/>
      <c r="AA19" s="94"/>
      <c r="AB19" s="94"/>
      <c r="AC19" s="94"/>
      <c r="AD19" s="94"/>
      <c r="AE19" s="94"/>
      <c r="AF19" s="94"/>
    </row>
    <row r="20" spans="1:32" s="93" customFormat="1" ht="14.1" customHeight="1">
      <c r="A20" s="86"/>
      <c r="B20" s="236" t="s">
        <v>121</v>
      </c>
      <c r="C20" s="237"/>
      <c r="D20" s="237"/>
      <c r="E20" s="237"/>
      <c r="F20" s="238"/>
      <c r="G20" s="87"/>
      <c r="H20" s="88"/>
      <c r="I20" s="87"/>
      <c r="J20" s="82"/>
      <c r="K20" s="83"/>
      <c r="L20" s="84"/>
      <c r="M20" s="85">
        <f>J20-L20</f>
        <v>0</v>
      </c>
      <c r="N20" s="89"/>
      <c r="O20" s="90">
        <v>14880</v>
      </c>
      <c r="P20" s="91"/>
      <c r="Q20" s="85">
        <f>M20+P20</f>
        <v>0</v>
      </c>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0</v>
      </c>
      <c r="K26" s="111">
        <f>SUM(K17:K25)</f>
        <v>0</v>
      </c>
      <c r="L26" s="112">
        <f>SUM(L17:L25)</f>
        <v>0</v>
      </c>
      <c r="M26" s="113">
        <f>SUM(M17:M25)</f>
        <v>0</v>
      </c>
      <c r="N26" s="114"/>
      <c r="O26" s="115">
        <f>SUM(O17:O25)</f>
        <v>92310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3" t="s">
        <v>51</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134" t="s">
        <v>54</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F52"/>
  <sheetViews>
    <sheetView workbookViewId="0">
      <selection activeCell="H11" sqref="H11"/>
    </sheetView>
  </sheetViews>
  <sheetFormatPr defaultRowHeight="16.5"/>
  <cols>
    <col min="1" max="1" width="4.125" style="2" customWidth="1"/>
    <col min="2" max="2" width="5" style="2" customWidth="1"/>
    <col min="3" max="3" width="8.2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122</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t="s">
        <v>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93</v>
      </c>
      <c r="G7" s="20"/>
      <c r="H7" s="20"/>
      <c r="I7" s="20"/>
      <c r="J7" s="21"/>
      <c r="K7" s="20"/>
      <c r="L7" s="21"/>
      <c r="M7" s="20"/>
      <c r="N7" s="20"/>
      <c r="O7" s="22"/>
      <c r="P7" s="29" t="s">
        <v>114</v>
      </c>
      <c r="Q7" s="30"/>
      <c r="R7" s="24"/>
    </row>
    <row r="8" spans="1:32" ht="14.1" customHeight="1">
      <c r="A8" s="19"/>
      <c r="B8" s="31" t="s">
        <v>12</v>
      </c>
      <c r="C8" s="31"/>
      <c r="D8" s="31"/>
      <c r="E8" s="31"/>
      <c r="F8" s="25" t="s">
        <v>94</v>
      </c>
      <c r="G8" s="25"/>
      <c r="H8" s="25"/>
      <c r="I8" s="25"/>
      <c r="J8" s="32"/>
      <c r="K8" s="33"/>
      <c r="L8" s="21"/>
      <c r="M8" s="20"/>
      <c r="N8" s="20"/>
      <c r="O8" s="22"/>
      <c r="P8" s="29" t="s">
        <v>120</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31</v>
      </c>
      <c r="K15" s="52"/>
      <c r="L15" s="53"/>
      <c r="M15" s="54"/>
      <c r="N15" s="55"/>
      <c r="O15" s="51" t="s">
        <v>32</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99</v>
      </c>
      <c r="C17" s="259"/>
      <c r="D17" s="259"/>
      <c r="E17" s="259"/>
      <c r="F17" s="260"/>
      <c r="G17" s="71"/>
      <c r="H17" s="72"/>
      <c r="I17" s="71"/>
      <c r="J17" s="73"/>
      <c r="K17" s="74"/>
      <c r="L17" s="75"/>
      <c r="M17" s="76">
        <f>J17-L17</f>
        <v>0</v>
      </c>
      <c r="N17" s="71"/>
      <c r="O17" s="77">
        <v>50000</v>
      </c>
      <c r="P17" s="78">
        <v>50000</v>
      </c>
      <c r="Q17" s="76"/>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82"/>
      <c r="K18" s="83"/>
      <c r="L18" s="84"/>
      <c r="M18" s="85">
        <f>J18-L18</f>
        <v>0</v>
      </c>
      <c r="N18" s="71"/>
      <c r="O18" s="77">
        <v>12650</v>
      </c>
      <c r="P18" s="78">
        <v>12650</v>
      </c>
      <c r="Q18" s="85"/>
      <c r="R18" s="79"/>
      <c r="V18" s="81"/>
      <c r="W18" s="81"/>
      <c r="X18" s="81"/>
      <c r="Y18" s="81"/>
      <c r="Z18" s="81"/>
      <c r="AA18" s="81"/>
      <c r="AB18" s="81"/>
      <c r="AC18" s="81"/>
      <c r="AD18" s="81"/>
      <c r="AE18" s="81"/>
      <c r="AF18" s="81"/>
    </row>
    <row r="19" spans="1:32" s="93" customFormat="1" ht="27.95" customHeight="1">
      <c r="A19" s="86"/>
      <c r="B19" s="236" t="s">
        <v>43</v>
      </c>
      <c r="C19" s="237"/>
      <c r="D19" s="237"/>
      <c r="E19" s="237"/>
      <c r="F19" s="238"/>
      <c r="G19" s="87"/>
      <c r="H19" s="88"/>
      <c r="I19" s="87"/>
      <c r="J19" s="82"/>
      <c r="K19" s="83"/>
      <c r="L19" s="84"/>
      <c r="M19" s="85">
        <f>J19-L19</f>
        <v>0</v>
      </c>
      <c r="N19" s="89"/>
      <c r="O19" s="90">
        <v>14700</v>
      </c>
      <c r="P19" s="91">
        <v>14700</v>
      </c>
      <c r="Q19" s="85"/>
      <c r="R19" s="92"/>
      <c r="V19" s="94"/>
      <c r="W19" s="94"/>
      <c r="X19" s="94"/>
      <c r="Y19" s="94"/>
      <c r="Z19" s="94"/>
      <c r="AA19" s="94"/>
      <c r="AB19" s="94"/>
      <c r="AC19" s="94"/>
      <c r="AD19" s="94"/>
      <c r="AE19" s="94"/>
      <c r="AF19" s="94"/>
    </row>
    <row r="20" spans="1:32" s="93" customFormat="1" ht="14.1" customHeight="1">
      <c r="A20" s="86"/>
      <c r="B20" s="236" t="s">
        <v>121</v>
      </c>
      <c r="C20" s="237"/>
      <c r="D20" s="237"/>
      <c r="E20" s="237"/>
      <c r="F20" s="238"/>
      <c r="G20" s="87"/>
      <c r="H20" s="88"/>
      <c r="I20" s="87"/>
      <c r="J20" s="82"/>
      <c r="K20" s="83"/>
      <c r="L20" s="84"/>
      <c r="M20" s="85">
        <f>J20-L20</f>
        <v>0</v>
      </c>
      <c r="N20" s="89"/>
      <c r="O20" s="90">
        <v>14880</v>
      </c>
      <c r="P20" s="91">
        <v>14880</v>
      </c>
      <c r="Q20" s="85"/>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0</v>
      </c>
      <c r="K26" s="111">
        <f>SUM(K17:K25)</f>
        <v>0</v>
      </c>
      <c r="L26" s="112">
        <f>SUM(L17:L25)</f>
        <v>0</v>
      </c>
      <c r="M26" s="113">
        <f>SUM(M17:M25)</f>
        <v>0</v>
      </c>
      <c r="N26" s="114"/>
      <c r="O26" s="115">
        <f>SUM(O17:O25)</f>
        <v>92230</v>
      </c>
      <c r="P26" s="116">
        <f>SUM(P17:P25)</f>
        <v>92230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3" t="s">
        <v>51</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134" t="s">
        <v>54</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232">
        <v>42081</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F52"/>
  <sheetViews>
    <sheetView workbookViewId="0">
      <selection activeCell="B2" sqref="B2"/>
    </sheetView>
  </sheetViews>
  <sheetFormatPr defaultRowHeight="16.5"/>
  <cols>
    <col min="1" max="1" width="4.125" style="2" customWidth="1"/>
    <col min="2" max="2" width="5" style="2" customWidth="1"/>
    <col min="3" max="3" width="7.37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123</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124</v>
      </c>
      <c r="G6" s="20"/>
      <c r="H6" s="20"/>
      <c r="I6" s="20"/>
      <c r="J6" s="22"/>
      <c r="K6" s="22"/>
      <c r="L6" s="26"/>
      <c r="M6" s="22"/>
      <c r="N6" s="20"/>
      <c r="O6" s="22"/>
      <c r="P6" s="27" t="s">
        <v>8</v>
      </c>
      <c r="Q6" s="28"/>
      <c r="R6" s="24"/>
    </row>
    <row r="7" spans="1:32" ht="14.1" customHeight="1">
      <c r="A7" s="19"/>
      <c r="B7" s="20" t="s">
        <v>9</v>
      </c>
      <c r="C7" s="20"/>
      <c r="D7" s="20"/>
      <c r="E7" s="20"/>
      <c r="F7" s="25" t="s">
        <v>93</v>
      </c>
      <c r="G7" s="20"/>
      <c r="H7" s="20"/>
      <c r="I7" s="20"/>
      <c r="J7" s="21"/>
      <c r="K7" s="20"/>
      <c r="L7" s="21"/>
      <c r="M7" s="20"/>
      <c r="N7" s="20"/>
      <c r="O7" s="22"/>
      <c r="P7" s="29" t="s">
        <v>114</v>
      </c>
      <c r="Q7" s="30"/>
      <c r="R7" s="24"/>
    </row>
    <row r="8" spans="1:32" ht="14.1" customHeight="1">
      <c r="A8" s="19"/>
      <c r="B8" s="31" t="s">
        <v>12</v>
      </c>
      <c r="C8" s="31"/>
      <c r="D8" s="31"/>
      <c r="E8" s="31"/>
      <c r="F8" s="25" t="s">
        <v>94</v>
      </c>
      <c r="G8" s="25"/>
      <c r="H8" s="25"/>
      <c r="I8" s="25"/>
      <c r="J8" s="32"/>
      <c r="K8" s="33"/>
      <c r="L8" s="21"/>
      <c r="M8" s="20"/>
      <c r="N8" s="20"/>
      <c r="O8" s="22"/>
      <c r="P8" s="29" t="s">
        <v>120</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125</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99</v>
      </c>
      <c r="C17" s="259"/>
      <c r="D17" s="259"/>
      <c r="E17" s="259"/>
      <c r="F17" s="260"/>
      <c r="G17" s="71"/>
      <c r="H17" s="72"/>
      <c r="I17" s="71"/>
      <c r="J17" s="73">
        <v>50000</v>
      </c>
      <c r="K17" s="74">
        <v>50000</v>
      </c>
      <c r="L17" s="75"/>
      <c r="M17" s="76"/>
      <c r="N17" s="71"/>
      <c r="O17" s="77"/>
      <c r="P17" s="78"/>
      <c r="Q17" s="76">
        <f>M17+P17</f>
        <v>0</v>
      </c>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82">
        <v>12650</v>
      </c>
      <c r="K18" s="83">
        <v>12650</v>
      </c>
      <c r="L18" s="84"/>
      <c r="M18" s="85"/>
      <c r="N18" s="71"/>
      <c r="O18" s="77"/>
      <c r="P18" s="78"/>
      <c r="Q18" s="85">
        <f>M18+P18</f>
        <v>0</v>
      </c>
      <c r="R18" s="79"/>
      <c r="V18" s="81"/>
      <c r="W18" s="81"/>
      <c r="X18" s="81"/>
      <c r="Y18" s="81"/>
      <c r="Z18" s="81"/>
      <c r="AA18" s="81"/>
      <c r="AB18" s="81"/>
      <c r="AC18" s="81"/>
      <c r="AD18" s="81"/>
      <c r="AE18" s="81"/>
      <c r="AF18" s="81"/>
    </row>
    <row r="19" spans="1:32" s="93" customFormat="1" ht="27.95" customHeight="1">
      <c r="A19" s="86"/>
      <c r="B19" s="236" t="s">
        <v>43</v>
      </c>
      <c r="C19" s="237"/>
      <c r="D19" s="237"/>
      <c r="E19" s="237"/>
      <c r="F19" s="238"/>
      <c r="G19" s="87"/>
      <c r="H19" s="88"/>
      <c r="I19" s="87"/>
      <c r="J19" s="82">
        <v>14700</v>
      </c>
      <c r="K19" s="83">
        <v>14700</v>
      </c>
      <c r="L19" s="84"/>
      <c r="M19" s="85"/>
      <c r="N19" s="89"/>
      <c r="O19" s="90"/>
      <c r="P19" s="91"/>
      <c r="Q19" s="85">
        <f>M19+P19</f>
        <v>0</v>
      </c>
      <c r="R19" s="92"/>
      <c r="V19" s="94"/>
      <c r="W19" s="94"/>
      <c r="X19" s="94"/>
      <c r="Y19" s="94"/>
      <c r="Z19" s="94"/>
      <c r="AA19" s="94"/>
      <c r="AB19" s="94"/>
      <c r="AC19" s="94"/>
      <c r="AD19" s="94"/>
      <c r="AE19" s="94"/>
      <c r="AF19" s="94"/>
    </row>
    <row r="20" spans="1:32" s="93" customFormat="1" ht="14.1" customHeight="1">
      <c r="A20" s="86"/>
      <c r="B20" s="236" t="s">
        <v>121</v>
      </c>
      <c r="C20" s="237"/>
      <c r="D20" s="237"/>
      <c r="E20" s="237"/>
      <c r="F20" s="238"/>
      <c r="G20" s="87"/>
      <c r="H20" s="88"/>
      <c r="I20" s="87"/>
      <c r="J20" s="82">
        <v>14880</v>
      </c>
      <c r="K20" s="83">
        <v>14880</v>
      </c>
      <c r="L20" s="84"/>
      <c r="M20" s="85"/>
      <c r="N20" s="89"/>
      <c r="O20" s="90"/>
      <c r="P20" s="91"/>
      <c r="Q20" s="85">
        <f>M20+P20</f>
        <v>0</v>
      </c>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92230</v>
      </c>
      <c r="K26" s="111">
        <f>SUM(K17:K25)</f>
        <v>92230</v>
      </c>
      <c r="L26" s="112">
        <f>SUM(L17:L25)</f>
        <v>0</v>
      </c>
      <c r="M26" s="113">
        <f>SUM(M17:M25)</f>
        <v>0</v>
      </c>
      <c r="N26" s="114"/>
      <c r="O26" s="115">
        <f>SUM(O17:O25)</f>
        <v>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3" t="s">
        <v>51</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52"/>
  <sheetViews>
    <sheetView workbookViewId="0">
      <selection activeCell="H10" sqref="H10"/>
    </sheetView>
  </sheetViews>
  <sheetFormatPr defaultRowHeight="16.5"/>
  <cols>
    <col min="1" max="1" width="4.125" style="2" customWidth="1"/>
    <col min="2" max="2" width="5" style="2" customWidth="1"/>
    <col min="3" max="3" width="9.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126</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93</v>
      </c>
      <c r="G7" s="20"/>
      <c r="H7" s="20"/>
      <c r="I7" s="20"/>
      <c r="J7" s="21"/>
      <c r="K7" s="20"/>
      <c r="L7" s="21"/>
      <c r="M7" s="20"/>
      <c r="N7" s="20"/>
      <c r="O7" s="22"/>
      <c r="P7" s="29" t="s">
        <v>114</v>
      </c>
      <c r="Q7" s="30"/>
      <c r="R7" s="24"/>
    </row>
    <row r="8" spans="1:32" ht="14.1" customHeight="1">
      <c r="A8" s="19"/>
      <c r="B8" s="31" t="s">
        <v>12</v>
      </c>
      <c r="C8" s="31"/>
      <c r="D8" s="31"/>
      <c r="E8" s="31"/>
      <c r="F8" s="25" t="s">
        <v>94</v>
      </c>
      <c r="G8" s="25"/>
      <c r="H8" s="25"/>
      <c r="I8" s="25"/>
      <c r="J8" s="32"/>
      <c r="K8" s="33"/>
      <c r="L8" s="21"/>
      <c r="M8" s="20"/>
      <c r="N8" s="20"/>
      <c r="O8" s="22"/>
      <c r="P8" s="29" t="s">
        <v>120</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99</v>
      </c>
      <c r="C17" s="259"/>
      <c r="D17" s="259"/>
      <c r="E17" s="259"/>
      <c r="F17" s="260"/>
      <c r="G17" s="71"/>
      <c r="H17" s="72"/>
      <c r="I17" s="71"/>
      <c r="J17" s="73">
        <v>50000</v>
      </c>
      <c r="K17" s="74">
        <v>50000</v>
      </c>
      <c r="L17" s="75">
        <v>50000</v>
      </c>
      <c r="M17" s="76">
        <f>J17-L17</f>
        <v>0</v>
      </c>
      <c r="N17" s="71"/>
      <c r="O17" s="77"/>
      <c r="P17" s="78"/>
      <c r="Q17" s="76">
        <f>M17+P17</f>
        <v>0</v>
      </c>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82">
        <v>12650</v>
      </c>
      <c r="K18" s="83">
        <v>12650</v>
      </c>
      <c r="L18" s="84">
        <v>12650</v>
      </c>
      <c r="M18" s="85">
        <f>J18-L18</f>
        <v>0</v>
      </c>
      <c r="N18" s="71"/>
      <c r="O18" s="77"/>
      <c r="P18" s="78"/>
      <c r="Q18" s="85">
        <f>M18+P18</f>
        <v>0</v>
      </c>
      <c r="R18" s="79"/>
      <c r="V18" s="81"/>
      <c r="W18" s="81"/>
      <c r="X18" s="81"/>
      <c r="Y18" s="81"/>
      <c r="Z18" s="81"/>
      <c r="AA18" s="81"/>
      <c r="AB18" s="81"/>
      <c r="AC18" s="81"/>
      <c r="AD18" s="81"/>
      <c r="AE18" s="81"/>
      <c r="AF18" s="81"/>
    </row>
    <row r="19" spans="1:32" s="93" customFormat="1" ht="27.95" customHeight="1">
      <c r="A19" s="86"/>
      <c r="B19" s="236" t="s">
        <v>43</v>
      </c>
      <c r="C19" s="237"/>
      <c r="D19" s="237"/>
      <c r="E19" s="237"/>
      <c r="F19" s="238"/>
      <c r="G19" s="87"/>
      <c r="H19" s="88"/>
      <c r="I19" s="87"/>
      <c r="J19" s="82">
        <v>14700</v>
      </c>
      <c r="K19" s="83">
        <v>14700</v>
      </c>
      <c r="L19" s="84">
        <v>14700</v>
      </c>
      <c r="M19" s="85">
        <f>J19-L19</f>
        <v>0</v>
      </c>
      <c r="N19" s="89"/>
      <c r="O19" s="90"/>
      <c r="P19" s="91"/>
      <c r="Q19" s="85">
        <f>M19+P19</f>
        <v>0</v>
      </c>
      <c r="R19" s="92"/>
      <c r="V19" s="94"/>
      <c r="W19" s="94"/>
      <c r="X19" s="94"/>
      <c r="Y19" s="94"/>
      <c r="Z19" s="94"/>
      <c r="AA19" s="94"/>
      <c r="AB19" s="94"/>
      <c r="AC19" s="94"/>
      <c r="AD19" s="94"/>
      <c r="AE19" s="94"/>
      <c r="AF19" s="94"/>
    </row>
    <row r="20" spans="1:32" s="93" customFormat="1" ht="14.1" customHeight="1">
      <c r="A20" s="86"/>
      <c r="B20" s="236" t="s">
        <v>121</v>
      </c>
      <c r="C20" s="237"/>
      <c r="D20" s="237"/>
      <c r="E20" s="237"/>
      <c r="F20" s="238"/>
      <c r="G20" s="87"/>
      <c r="H20" s="88"/>
      <c r="I20" s="87"/>
      <c r="J20" s="82">
        <v>14880</v>
      </c>
      <c r="K20" s="83">
        <v>14880</v>
      </c>
      <c r="L20" s="84">
        <v>14880</v>
      </c>
      <c r="M20" s="85">
        <f>J20-L20</f>
        <v>0</v>
      </c>
      <c r="N20" s="89"/>
      <c r="O20" s="90"/>
      <c r="P20" s="91"/>
      <c r="Q20" s="85">
        <f>M20+P20</f>
        <v>0</v>
      </c>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92230</v>
      </c>
      <c r="K26" s="111">
        <f>SUM(K17:K25)</f>
        <v>92230</v>
      </c>
      <c r="L26" s="112">
        <f>SUM(L17:L25)</f>
        <v>92230</v>
      </c>
      <c r="M26" s="113">
        <f>SUM(M17:M25)</f>
        <v>0</v>
      </c>
      <c r="N26" s="114"/>
      <c r="O26" s="115">
        <f>SUM(O17:O25)</f>
        <v>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3" t="s">
        <v>51</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232">
        <v>42200</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F52"/>
  <sheetViews>
    <sheetView workbookViewId="0">
      <selection activeCell="B1" sqref="B1:Q1"/>
    </sheetView>
  </sheetViews>
  <sheetFormatPr defaultRowHeight="16.5"/>
  <cols>
    <col min="1" max="1" width="4.125" style="2" customWidth="1"/>
    <col min="2" max="2" width="5" style="2" customWidth="1"/>
    <col min="3" max="3" width="6.62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127</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93</v>
      </c>
      <c r="G7" s="20"/>
      <c r="H7" s="20"/>
      <c r="I7" s="20"/>
      <c r="J7" s="21"/>
      <c r="K7" s="20"/>
      <c r="L7" s="21"/>
      <c r="M7" s="20"/>
      <c r="N7" s="20"/>
      <c r="O7" s="22"/>
      <c r="P7" s="29" t="s">
        <v>114</v>
      </c>
      <c r="Q7" s="30"/>
      <c r="R7" s="24"/>
    </row>
    <row r="8" spans="1:32" ht="14.1" customHeight="1">
      <c r="A8" s="19"/>
      <c r="B8" s="31" t="s">
        <v>12</v>
      </c>
      <c r="C8" s="31"/>
      <c r="D8" s="31"/>
      <c r="E8" s="31"/>
      <c r="F8" s="25" t="s">
        <v>94</v>
      </c>
      <c r="G8" s="25"/>
      <c r="H8" s="25"/>
      <c r="I8" s="25"/>
      <c r="J8" s="32"/>
      <c r="K8" s="33"/>
      <c r="L8" s="21"/>
      <c r="M8" s="20"/>
      <c r="N8" s="20"/>
      <c r="O8" s="22"/>
      <c r="P8" s="29" t="s">
        <v>120</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128</v>
      </c>
      <c r="C17" s="259"/>
      <c r="D17" s="259"/>
      <c r="E17" s="259"/>
      <c r="F17" s="260"/>
      <c r="G17" s="71"/>
      <c r="H17" s="72"/>
      <c r="I17" s="71"/>
      <c r="J17" s="73">
        <v>6456.1</v>
      </c>
      <c r="K17" s="74">
        <v>6456.1</v>
      </c>
      <c r="L17" s="75"/>
      <c r="M17" s="76"/>
      <c r="N17" s="71"/>
      <c r="O17" s="77"/>
      <c r="P17" s="78"/>
      <c r="Q17" s="76">
        <f>M17+P17</f>
        <v>0</v>
      </c>
      <c r="R17" s="79"/>
      <c r="V17" s="81"/>
      <c r="W17" s="81"/>
      <c r="X17" s="81"/>
      <c r="Y17" s="81"/>
      <c r="Z17" s="81"/>
      <c r="AA17" s="81"/>
      <c r="AB17" s="81"/>
      <c r="AC17" s="81"/>
      <c r="AD17" s="81"/>
      <c r="AE17" s="81"/>
      <c r="AF17" s="81"/>
    </row>
    <row r="18" spans="1:32" s="80" customFormat="1" ht="27.95" customHeight="1">
      <c r="A18" s="70"/>
      <c r="B18" s="236"/>
      <c r="C18" s="237"/>
      <c r="D18" s="237"/>
      <c r="E18" s="237"/>
      <c r="F18" s="238"/>
      <c r="G18" s="71"/>
      <c r="H18" s="72"/>
      <c r="I18" s="71"/>
      <c r="J18" s="82"/>
      <c r="K18" s="83"/>
      <c r="L18" s="84"/>
      <c r="M18" s="85">
        <f>J18-L18</f>
        <v>0</v>
      </c>
      <c r="N18" s="71"/>
      <c r="O18" s="77"/>
      <c r="P18" s="78"/>
      <c r="Q18" s="85">
        <f>M18+P18</f>
        <v>0</v>
      </c>
      <c r="R18" s="79"/>
      <c r="V18" s="81"/>
      <c r="W18" s="81"/>
      <c r="X18" s="81"/>
      <c r="Y18" s="81"/>
      <c r="Z18" s="81"/>
      <c r="AA18" s="81"/>
      <c r="AB18" s="81"/>
      <c r="AC18" s="81"/>
      <c r="AD18" s="81"/>
      <c r="AE18" s="81"/>
      <c r="AF18" s="81"/>
    </row>
    <row r="19" spans="1:32" s="93" customFormat="1" ht="27.95" customHeight="1">
      <c r="A19" s="86"/>
      <c r="B19" s="236"/>
      <c r="C19" s="237"/>
      <c r="D19" s="237"/>
      <c r="E19" s="237"/>
      <c r="F19" s="238"/>
      <c r="G19" s="87"/>
      <c r="H19" s="88"/>
      <c r="I19" s="87"/>
      <c r="J19" s="82"/>
      <c r="K19" s="83"/>
      <c r="L19" s="84"/>
      <c r="M19" s="85">
        <f>J19-L19</f>
        <v>0</v>
      </c>
      <c r="N19" s="89"/>
      <c r="O19" s="90"/>
      <c r="P19" s="91"/>
      <c r="Q19" s="85">
        <f>M19+P19</f>
        <v>0</v>
      </c>
      <c r="R19" s="92"/>
      <c r="V19" s="94"/>
      <c r="W19" s="94"/>
      <c r="X19" s="94"/>
      <c r="Y19" s="94"/>
      <c r="Z19" s="94"/>
      <c r="AA19" s="94"/>
      <c r="AB19" s="94"/>
      <c r="AC19" s="94"/>
      <c r="AD19" s="94"/>
      <c r="AE19" s="94"/>
      <c r="AF19" s="94"/>
    </row>
    <row r="20" spans="1:32" s="93" customFormat="1" ht="14.1" customHeight="1">
      <c r="A20" s="86"/>
      <c r="B20" s="236"/>
      <c r="C20" s="237"/>
      <c r="D20" s="237"/>
      <c r="E20" s="237"/>
      <c r="F20" s="238"/>
      <c r="G20" s="87"/>
      <c r="H20" s="88"/>
      <c r="I20" s="87"/>
      <c r="J20" s="82"/>
      <c r="K20" s="83"/>
      <c r="L20" s="84"/>
      <c r="M20" s="85">
        <f>J20-L20</f>
        <v>0</v>
      </c>
      <c r="N20" s="89"/>
      <c r="O20" s="90"/>
      <c r="P20" s="91"/>
      <c r="Q20" s="85">
        <f>M20+P20</f>
        <v>0</v>
      </c>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6456.1</v>
      </c>
      <c r="K26" s="111">
        <f>SUM(K17:K25)</f>
        <v>6456.1</v>
      </c>
      <c r="L26" s="112">
        <f>SUM(L17:L25)</f>
        <v>0</v>
      </c>
      <c r="M26" s="113">
        <f>SUM(M17:M25)</f>
        <v>0</v>
      </c>
      <c r="N26" s="114"/>
      <c r="O26" s="115">
        <f>SUM(O17:O25)</f>
        <v>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3" t="s">
        <v>51</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232">
        <v>42200</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52"/>
  <sheetViews>
    <sheetView workbookViewId="0">
      <selection activeCell="J17" sqref="J17"/>
    </sheetView>
  </sheetViews>
  <sheetFormatPr defaultRowHeight="16.5"/>
  <cols>
    <col min="1" max="1" width="4.125" style="2" customWidth="1"/>
    <col min="2" max="2" width="5" style="2" customWidth="1"/>
    <col min="3" max="3" width="8.7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129</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93</v>
      </c>
      <c r="G7" s="20"/>
      <c r="H7" s="20"/>
      <c r="I7" s="20"/>
      <c r="J7" s="21"/>
      <c r="K7" s="20"/>
      <c r="L7" s="21"/>
      <c r="M7" s="20"/>
      <c r="N7" s="20"/>
      <c r="O7" s="22"/>
      <c r="P7" s="29" t="s">
        <v>114</v>
      </c>
      <c r="Q7" s="30"/>
      <c r="R7" s="24"/>
    </row>
    <row r="8" spans="1:32" ht="14.1" customHeight="1">
      <c r="A8" s="19"/>
      <c r="B8" s="31" t="s">
        <v>12</v>
      </c>
      <c r="C8" s="31"/>
      <c r="D8" s="31"/>
      <c r="E8" s="31"/>
      <c r="F8" s="25" t="s">
        <v>94</v>
      </c>
      <c r="G8" s="25"/>
      <c r="H8" s="25"/>
      <c r="I8" s="25"/>
      <c r="J8" s="32"/>
      <c r="K8" s="33"/>
      <c r="L8" s="21"/>
      <c r="M8" s="20"/>
      <c r="N8" s="20"/>
      <c r="O8" s="22"/>
      <c r="P8" s="29" t="s">
        <v>120</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128</v>
      </c>
      <c r="C17" s="259"/>
      <c r="D17" s="259"/>
      <c r="E17" s="259"/>
      <c r="F17" s="260"/>
      <c r="G17" s="71"/>
      <c r="H17" s="72"/>
      <c r="I17" s="71"/>
      <c r="J17" s="73">
        <v>6456.1</v>
      </c>
      <c r="K17" s="74">
        <v>6456.1</v>
      </c>
      <c r="L17" s="75">
        <v>6456</v>
      </c>
      <c r="M17" s="76"/>
      <c r="N17" s="71"/>
      <c r="O17" s="77"/>
      <c r="P17" s="78"/>
      <c r="Q17" s="76">
        <f>M17+P17</f>
        <v>0</v>
      </c>
      <c r="R17" s="79"/>
      <c r="V17" s="81"/>
      <c r="W17" s="81"/>
      <c r="X17" s="81"/>
      <c r="Y17" s="81"/>
      <c r="Z17" s="81"/>
      <c r="AA17" s="81"/>
      <c r="AB17" s="81"/>
      <c r="AC17" s="81"/>
      <c r="AD17" s="81"/>
      <c r="AE17" s="81"/>
      <c r="AF17" s="81"/>
    </row>
    <row r="18" spans="1:32" s="80" customFormat="1" ht="27.95" customHeight="1">
      <c r="A18" s="70"/>
      <c r="B18" s="236"/>
      <c r="C18" s="237"/>
      <c r="D18" s="237"/>
      <c r="E18" s="237"/>
      <c r="F18" s="238"/>
      <c r="G18" s="71"/>
      <c r="H18" s="72"/>
      <c r="I18" s="71"/>
      <c r="J18" s="82"/>
      <c r="K18" s="83"/>
      <c r="L18" s="84"/>
      <c r="M18" s="85">
        <f>J18-L18</f>
        <v>0</v>
      </c>
      <c r="N18" s="71"/>
      <c r="O18" s="77"/>
      <c r="P18" s="78"/>
      <c r="Q18" s="85">
        <f>M18+P18</f>
        <v>0</v>
      </c>
      <c r="R18" s="79"/>
      <c r="V18" s="81"/>
      <c r="W18" s="81"/>
      <c r="X18" s="81"/>
      <c r="Y18" s="81"/>
      <c r="Z18" s="81"/>
      <c r="AA18" s="81"/>
      <c r="AB18" s="81"/>
      <c r="AC18" s="81"/>
      <c r="AD18" s="81"/>
      <c r="AE18" s="81"/>
      <c r="AF18" s="81"/>
    </row>
    <row r="19" spans="1:32" s="93" customFormat="1" ht="27.95" customHeight="1">
      <c r="A19" s="86"/>
      <c r="B19" s="236"/>
      <c r="C19" s="237"/>
      <c r="D19" s="237"/>
      <c r="E19" s="237"/>
      <c r="F19" s="238"/>
      <c r="G19" s="87"/>
      <c r="H19" s="88"/>
      <c r="I19" s="87"/>
      <c r="J19" s="82"/>
      <c r="K19" s="83"/>
      <c r="L19" s="84"/>
      <c r="M19" s="85">
        <f>J19-L19</f>
        <v>0</v>
      </c>
      <c r="N19" s="89"/>
      <c r="O19" s="90"/>
      <c r="P19" s="91"/>
      <c r="Q19" s="85">
        <f>M19+P19</f>
        <v>0</v>
      </c>
      <c r="R19" s="92"/>
      <c r="V19" s="94"/>
      <c r="W19" s="94"/>
      <c r="X19" s="94"/>
      <c r="Y19" s="94"/>
      <c r="Z19" s="94"/>
      <c r="AA19" s="94"/>
      <c r="AB19" s="94"/>
      <c r="AC19" s="94"/>
      <c r="AD19" s="94"/>
      <c r="AE19" s="94"/>
      <c r="AF19" s="94"/>
    </row>
    <row r="20" spans="1:32" s="93" customFormat="1" ht="14.1" customHeight="1">
      <c r="A20" s="86"/>
      <c r="B20" s="236"/>
      <c r="C20" s="237"/>
      <c r="D20" s="237"/>
      <c r="E20" s="237"/>
      <c r="F20" s="238"/>
      <c r="G20" s="87"/>
      <c r="H20" s="88"/>
      <c r="I20" s="87"/>
      <c r="J20" s="82"/>
      <c r="K20" s="83"/>
      <c r="L20" s="84"/>
      <c r="M20" s="85">
        <f>J20-L20</f>
        <v>0</v>
      </c>
      <c r="N20" s="89"/>
      <c r="O20" s="90"/>
      <c r="P20" s="91"/>
      <c r="Q20" s="85">
        <f>M20+P20</f>
        <v>0</v>
      </c>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6456.1</v>
      </c>
      <c r="K26" s="111">
        <f>SUM(K17:K25)</f>
        <v>6456.1</v>
      </c>
      <c r="L26" s="112">
        <f>SUM(L17:L25)</f>
        <v>6456</v>
      </c>
      <c r="M26" s="113">
        <f>SUM(M17:M25)</f>
        <v>0</v>
      </c>
      <c r="N26" s="114"/>
      <c r="O26" s="115">
        <f>SUM(O17:O25)</f>
        <v>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3" t="s">
        <v>51</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232">
        <v>42200</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H52" s="23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F52"/>
  <sheetViews>
    <sheetView workbookViewId="0">
      <selection activeCell="D12" sqref="D12"/>
    </sheetView>
  </sheetViews>
  <sheetFormatPr defaultRowHeight="16.5"/>
  <cols>
    <col min="1" max="1" width="4.125" style="2" customWidth="1"/>
    <col min="2" max="2" width="5" style="2" customWidth="1"/>
    <col min="3" max="3" width="8.2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130</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t="s">
        <v>131</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132</v>
      </c>
      <c r="G7" s="20"/>
      <c r="H7" s="20"/>
      <c r="I7" s="20"/>
      <c r="J7" s="21"/>
      <c r="K7" s="20"/>
      <c r="L7" s="21"/>
      <c r="M7" s="20"/>
      <c r="N7" s="20"/>
      <c r="O7" s="22"/>
      <c r="P7" s="29" t="s">
        <v>133</v>
      </c>
      <c r="Q7" s="30"/>
      <c r="R7" s="24"/>
    </row>
    <row r="8" spans="1:32" ht="14.1" customHeight="1">
      <c r="A8" s="19"/>
      <c r="B8" s="31" t="s">
        <v>12</v>
      </c>
      <c r="C8" s="31"/>
      <c r="D8" s="31"/>
      <c r="E8" s="31"/>
      <c r="F8" s="25" t="s">
        <v>134</v>
      </c>
      <c r="G8" s="25"/>
      <c r="H8" s="25"/>
      <c r="I8" s="25"/>
      <c r="J8" s="32"/>
      <c r="K8" s="33"/>
      <c r="L8" s="21"/>
      <c r="M8" s="20"/>
      <c r="N8" s="20"/>
      <c r="O8" s="22"/>
      <c r="P8" s="29" t="s">
        <v>14</v>
      </c>
      <c r="Q8" s="23"/>
      <c r="R8" s="24"/>
    </row>
    <row r="9" spans="1:32" ht="14.1" customHeight="1">
      <c r="A9" s="19"/>
      <c r="B9" s="31" t="s">
        <v>15</v>
      </c>
      <c r="C9" s="31"/>
      <c r="D9" s="31"/>
      <c r="E9" s="31"/>
      <c r="F9" s="25" t="s">
        <v>135</v>
      </c>
      <c r="G9" s="20"/>
      <c r="H9" s="20"/>
      <c r="I9" s="20"/>
      <c r="J9" s="34"/>
      <c r="K9" s="35"/>
      <c r="L9" s="21"/>
      <c r="M9" s="20"/>
      <c r="N9" s="20"/>
      <c r="O9" s="22"/>
      <c r="P9" s="29" t="s">
        <v>17</v>
      </c>
      <c r="Q9" s="23"/>
      <c r="R9" s="24"/>
    </row>
    <row r="10" spans="1:32" ht="14.1" customHeight="1">
      <c r="A10" s="19"/>
      <c r="B10" s="31" t="s">
        <v>18</v>
      </c>
      <c r="C10" s="31"/>
      <c r="D10" s="31"/>
      <c r="E10" s="31"/>
      <c r="F10" s="25" t="s">
        <v>136</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31</v>
      </c>
      <c r="K15" s="52"/>
      <c r="L15" s="53"/>
      <c r="M15" s="54"/>
      <c r="N15" s="55"/>
      <c r="O15" s="51" t="s">
        <v>137</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138</v>
      </c>
      <c r="C17" s="259"/>
      <c r="D17" s="259"/>
      <c r="E17" s="259"/>
      <c r="F17" s="260"/>
      <c r="G17" s="71"/>
      <c r="H17" s="72"/>
      <c r="I17" s="71"/>
      <c r="J17" s="73"/>
      <c r="K17" s="74"/>
      <c r="L17" s="75"/>
      <c r="M17" s="76">
        <f>J17-L17</f>
        <v>0</v>
      </c>
      <c r="N17" s="71"/>
      <c r="O17" s="77">
        <v>40400</v>
      </c>
      <c r="P17" s="78"/>
      <c r="Q17" s="76"/>
      <c r="R17" s="79"/>
      <c r="V17" s="81"/>
      <c r="W17" s="81"/>
      <c r="X17" s="81"/>
      <c r="Y17" s="81"/>
      <c r="Z17" s="81"/>
      <c r="AA17" s="81"/>
      <c r="AB17" s="81"/>
      <c r="AC17" s="81"/>
      <c r="AD17" s="81"/>
      <c r="AE17" s="81"/>
      <c r="AF17" s="81"/>
    </row>
    <row r="18" spans="1:32" s="80" customFormat="1" ht="27.95" customHeight="1">
      <c r="A18" s="70"/>
      <c r="B18" s="236" t="s">
        <v>139</v>
      </c>
      <c r="C18" s="237"/>
      <c r="D18" s="237"/>
      <c r="E18" s="237"/>
      <c r="F18" s="238"/>
      <c r="G18" s="71"/>
      <c r="H18" s="72"/>
      <c r="I18" s="71"/>
      <c r="J18" s="82"/>
      <c r="K18" s="83"/>
      <c r="L18" s="84"/>
      <c r="M18" s="85">
        <f>J18-L18</f>
        <v>0</v>
      </c>
      <c r="N18" s="71"/>
      <c r="O18" s="77">
        <v>31500</v>
      </c>
      <c r="P18" s="78"/>
      <c r="Q18" s="85"/>
      <c r="R18" s="79"/>
      <c r="V18" s="81"/>
      <c r="W18" s="81"/>
      <c r="X18" s="81"/>
      <c r="Y18" s="81"/>
      <c r="Z18" s="81"/>
      <c r="AA18" s="81"/>
      <c r="AB18" s="81"/>
      <c r="AC18" s="81"/>
      <c r="AD18" s="81"/>
      <c r="AE18" s="81"/>
      <c r="AF18" s="81"/>
    </row>
    <row r="19" spans="1:32" s="93" customFormat="1" ht="27.95" customHeight="1">
      <c r="A19" s="86"/>
      <c r="B19" s="236"/>
      <c r="C19" s="237"/>
      <c r="D19" s="237"/>
      <c r="E19" s="237"/>
      <c r="F19" s="238"/>
      <c r="G19" s="87"/>
      <c r="H19" s="88"/>
      <c r="I19" s="87"/>
      <c r="J19" s="82"/>
      <c r="K19" s="83"/>
      <c r="L19" s="84"/>
      <c r="M19" s="85">
        <f>J19-L19</f>
        <v>0</v>
      </c>
      <c r="N19" s="89"/>
      <c r="O19" s="90"/>
      <c r="P19" s="91"/>
      <c r="Q19" s="85"/>
      <c r="R19" s="92"/>
      <c r="V19" s="94"/>
      <c r="W19" s="94"/>
      <c r="X19" s="94"/>
      <c r="Y19" s="94"/>
      <c r="Z19" s="94"/>
      <c r="AA19" s="94"/>
      <c r="AB19" s="94"/>
      <c r="AC19" s="94"/>
      <c r="AD19" s="94"/>
      <c r="AE19" s="94"/>
      <c r="AF19" s="94"/>
    </row>
    <row r="20" spans="1:32" s="93" customFormat="1" ht="14.1" customHeight="1">
      <c r="A20" s="86"/>
      <c r="B20" s="236"/>
      <c r="C20" s="237"/>
      <c r="D20" s="237"/>
      <c r="E20" s="237"/>
      <c r="F20" s="238"/>
      <c r="G20" s="87"/>
      <c r="H20" s="88"/>
      <c r="I20" s="87"/>
      <c r="J20" s="82"/>
      <c r="K20" s="83"/>
      <c r="L20" s="84"/>
      <c r="M20" s="85">
        <f>J20-L20</f>
        <v>0</v>
      </c>
      <c r="N20" s="89"/>
      <c r="O20" s="90"/>
      <c r="P20" s="91"/>
      <c r="Q20" s="85"/>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0</v>
      </c>
      <c r="K26" s="111">
        <f>SUM(K17:K25)</f>
        <v>0</v>
      </c>
      <c r="L26" s="112">
        <f>SUM(L17:L25)</f>
        <v>0</v>
      </c>
      <c r="M26" s="113">
        <f>SUM(M17:M25)</f>
        <v>0</v>
      </c>
      <c r="N26" s="114"/>
      <c r="O26" s="115">
        <f>SUM(O17:O25)</f>
        <v>71900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3" t="s">
        <v>51</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134" t="s">
        <v>131</v>
      </c>
      <c r="F32" s="134"/>
      <c r="G32" s="20"/>
      <c r="H32" s="20"/>
      <c r="I32" s="20"/>
      <c r="J32" s="135" t="s">
        <v>95</v>
      </c>
      <c r="K32" s="268" t="s">
        <v>135</v>
      </c>
      <c r="L32" s="268"/>
      <c r="M32" s="136" t="s">
        <v>56</v>
      </c>
      <c r="N32" s="134"/>
      <c r="O32" s="137" t="s">
        <v>140</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F52"/>
  <sheetViews>
    <sheetView topLeftCell="B1" workbookViewId="0">
      <selection activeCell="B1" sqref="B1:Q1"/>
    </sheetView>
  </sheetViews>
  <sheetFormatPr defaultRowHeight="16.5"/>
  <cols>
    <col min="1" max="1" width="4.125" style="2" customWidth="1"/>
    <col min="2" max="2" width="5" style="2" customWidth="1"/>
    <col min="3" max="3" width="8.2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141</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t="s">
        <v>131</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132</v>
      </c>
      <c r="G7" s="20"/>
      <c r="H7" s="20"/>
      <c r="I7" s="20"/>
      <c r="J7" s="21"/>
      <c r="K7" s="20"/>
      <c r="L7" s="21"/>
      <c r="M7" s="20"/>
      <c r="N7" s="20"/>
      <c r="O7" s="22"/>
      <c r="P7" s="29" t="s">
        <v>133</v>
      </c>
      <c r="Q7" s="30"/>
      <c r="R7" s="24"/>
    </row>
    <row r="8" spans="1:32" ht="14.1" customHeight="1">
      <c r="A8" s="19"/>
      <c r="B8" s="31" t="s">
        <v>12</v>
      </c>
      <c r="C8" s="31"/>
      <c r="D8" s="31"/>
      <c r="E8" s="31"/>
      <c r="F8" s="25" t="s">
        <v>134</v>
      </c>
      <c r="G8" s="25"/>
      <c r="H8" s="25"/>
      <c r="I8" s="25"/>
      <c r="J8" s="32"/>
      <c r="K8" s="33"/>
      <c r="L8" s="21"/>
      <c r="M8" s="20"/>
      <c r="N8" s="20"/>
      <c r="O8" s="22"/>
      <c r="P8" s="29" t="s">
        <v>14</v>
      </c>
      <c r="Q8" s="23"/>
      <c r="R8" s="24"/>
    </row>
    <row r="9" spans="1:32" ht="14.1" customHeight="1">
      <c r="A9" s="19"/>
      <c r="B9" s="31" t="s">
        <v>15</v>
      </c>
      <c r="C9" s="31"/>
      <c r="D9" s="31"/>
      <c r="E9" s="31"/>
      <c r="F9" s="25" t="s">
        <v>135</v>
      </c>
      <c r="G9" s="20"/>
      <c r="H9" s="20"/>
      <c r="I9" s="20"/>
      <c r="J9" s="34"/>
      <c r="K9" s="35"/>
      <c r="L9" s="21"/>
      <c r="M9" s="20"/>
      <c r="N9" s="20"/>
      <c r="O9" s="22"/>
      <c r="P9" s="29" t="s">
        <v>17</v>
      </c>
      <c r="Q9" s="23"/>
      <c r="R9" s="24"/>
    </row>
    <row r="10" spans="1:32" ht="14.1" customHeight="1">
      <c r="A10" s="19"/>
      <c r="B10" s="31" t="s">
        <v>18</v>
      </c>
      <c r="C10" s="31"/>
      <c r="D10" s="31"/>
      <c r="E10" s="31"/>
      <c r="F10" s="25" t="s">
        <v>136</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31</v>
      </c>
      <c r="K15" s="52"/>
      <c r="L15" s="53"/>
      <c r="M15" s="54"/>
      <c r="N15" s="55"/>
      <c r="O15" s="51" t="s">
        <v>137</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138</v>
      </c>
      <c r="C17" s="259"/>
      <c r="D17" s="259"/>
      <c r="E17" s="259"/>
      <c r="F17" s="260"/>
      <c r="G17" s="71"/>
      <c r="H17" s="72"/>
      <c r="I17" s="71"/>
      <c r="J17" s="73"/>
      <c r="K17" s="74"/>
      <c r="L17" s="75"/>
      <c r="M17" s="76">
        <f>J17-L17</f>
        <v>0</v>
      </c>
      <c r="N17" s="71"/>
      <c r="O17" s="77">
        <v>40400</v>
      </c>
      <c r="P17" s="78">
        <v>40400</v>
      </c>
      <c r="Q17" s="76">
        <f>M17+P17</f>
        <v>40400</v>
      </c>
      <c r="R17" s="79"/>
      <c r="V17" s="81"/>
      <c r="W17" s="81"/>
      <c r="X17" s="81"/>
      <c r="Y17" s="81"/>
      <c r="Z17" s="81"/>
      <c r="AA17" s="81"/>
      <c r="AB17" s="81"/>
      <c r="AC17" s="81"/>
      <c r="AD17" s="81"/>
      <c r="AE17" s="81"/>
      <c r="AF17" s="81"/>
    </row>
    <row r="18" spans="1:32" s="80" customFormat="1" ht="27.95" customHeight="1">
      <c r="A18" s="70"/>
      <c r="B18" s="236" t="s">
        <v>139</v>
      </c>
      <c r="C18" s="237"/>
      <c r="D18" s="237"/>
      <c r="E18" s="237"/>
      <c r="F18" s="238"/>
      <c r="G18" s="71"/>
      <c r="H18" s="72"/>
      <c r="I18" s="71"/>
      <c r="J18" s="82"/>
      <c r="K18" s="83"/>
      <c r="L18" s="84"/>
      <c r="M18" s="85">
        <f>J18-L18</f>
        <v>0</v>
      </c>
      <c r="N18" s="71"/>
      <c r="O18" s="77">
        <v>31500</v>
      </c>
      <c r="P18" s="78">
        <v>31500</v>
      </c>
      <c r="Q18" s="85">
        <f>P18+M18</f>
        <v>31500</v>
      </c>
      <c r="R18" s="79"/>
      <c r="V18" s="81"/>
      <c r="W18" s="81"/>
      <c r="X18" s="81"/>
      <c r="Y18" s="81"/>
      <c r="Z18" s="81"/>
      <c r="AA18" s="81"/>
      <c r="AB18" s="81"/>
      <c r="AC18" s="81"/>
      <c r="AD18" s="81"/>
      <c r="AE18" s="81"/>
      <c r="AF18" s="81"/>
    </row>
    <row r="19" spans="1:32" s="93" customFormat="1" ht="27.95" customHeight="1">
      <c r="A19" s="86"/>
      <c r="B19" s="236"/>
      <c r="C19" s="237"/>
      <c r="D19" s="237"/>
      <c r="E19" s="237"/>
      <c r="F19" s="238"/>
      <c r="G19" s="87"/>
      <c r="H19" s="88"/>
      <c r="I19" s="87"/>
      <c r="J19" s="82"/>
      <c r="K19" s="83"/>
      <c r="L19" s="84"/>
      <c r="M19" s="85">
        <f>J19-L19</f>
        <v>0</v>
      </c>
      <c r="N19" s="89"/>
      <c r="O19" s="90"/>
      <c r="P19" s="91"/>
      <c r="Q19" s="85"/>
      <c r="R19" s="92"/>
      <c r="V19" s="94"/>
      <c r="W19" s="94"/>
      <c r="X19" s="94"/>
      <c r="Y19" s="94"/>
      <c r="Z19" s="94"/>
      <c r="AA19" s="94"/>
      <c r="AB19" s="94"/>
      <c r="AC19" s="94"/>
      <c r="AD19" s="94"/>
      <c r="AE19" s="94"/>
      <c r="AF19" s="94"/>
    </row>
    <row r="20" spans="1:32" s="93" customFormat="1" ht="14.1" customHeight="1">
      <c r="A20" s="86"/>
      <c r="B20" s="236"/>
      <c r="C20" s="237"/>
      <c r="D20" s="237"/>
      <c r="E20" s="237"/>
      <c r="F20" s="238"/>
      <c r="G20" s="87"/>
      <c r="H20" s="88"/>
      <c r="I20" s="87"/>
      <c r="J20" s="82"/>
      <c r="K20" s="83"/>
      <c r="L20" s="84"/>
      <c r="M20" s="85">
        <f>J20-L20</f>
        <v>0</v>
      </c>
      <c r="N20" s="89"/>
      <c r="O20" s="90"/>
      <c r="P20" s="91"/>
      <c r="Q20" s="85"/>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0</v>
      </c>
      <c r="K26" s="111">
        <f>SUM(K17:K25)</f>
        <v>0</v>
      </c>
      <c r="L26" s="112">
        <f>SUM(L17:L25)</f>
        <v>0</v>
      </c>
      <c r="M26" s="113">
        <f>SUM(M17:M25)</f>
        <v>0</v>
      </c>
      <c r="N26" s="114"/>
      <c r="O26" s="115">
        <f>SUM(O17:O25)</f>
        <v>71900</v>
      </c>
      <c r="P26" s="116">
        <f>SUM(P17:P25)</f>
        <v>71900</v>
      </c>
      <c r="Q26" s="117">
        <f>SUM(Q17:Q25)</f>
        <v>71900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3" t="s">
        <v>51</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134" t="s">
        <v>131</v>
      </c>
      <c r="F32" s="134"/>
      <c r="G32" s="20"/>
      <c r="H32" s="20"/>
      <c r="I32" s="20"/>
      <c r="J32" s="135" t="s">
        <v>95</v>
      </c>
      <c r="K32" s="268" t="s">
        <v>135</v>
      </c>
      <c r="L32" s="268"/>
      <c r="M32" s="136" t="s">
        <v>56</v>
      </c>
      <c r="N32" s="134"/>
      <c r="O32" s="137" t="s">
        <v>140</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B23:F23"/>
    <mergeCell ref="B1:Q1"/>
    <mergeCell ref="J12:M12"/>
    <mergeCell ref="O12:Q12"/>
    <mergeCell ref="B14:F16"/>
    <mergeCell ref="H14:H16"/>
    <mergeCell ref="B17:F17"/>
    <mergeCell ref="B18:F18"/>
    <mergeCell ref="B19:F19"/>
    <mergeCell ref="B20:F20"/>
    <mergeCell ref="B21:F21"/>
    <mergeCell ref="B22:F22"/>
    <mergeCell ref="I42:K42"/>
    <mergeCell ref="B24:F24"/>
    <mergeCell ref="B25:F25"/>
    <mergeCell ref="C30:Q30"/>
    <mergeCell ref="C31:Q31"/>
    <mergeCell ref="K32:L32"/>
    <mergeCell ref="D34:Q34"/>
    <mergeCell ref="B38:F38"/>
    <mergeCell ref="I38:M38"/>
    <mergeCell ref="O38:P38"/>
    <mergeCell ref="I40:K40"/>
    <mergeCell ref="I41:K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52"/>
  <sheetViews>
    <sheetView workbookViewId="0">
      <selection activeCell="B18" sqref="B18:F18"/>
    </sheetView>
  </sheetViews>
  <sheetFormatPr defaultRowHeight="16.5"/>
  <cols>
    <col min="1" max="1" width="4.125" style="2" customWidth="1"/>
    <col min="2"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92</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93</v>
      </c>
      <c r="G7" s="20"/>
      <c r="H7" s="20"/>
      <c r="I7" s="20"/>
      <c r="J7" s="21"/>
      <c r="K7" s="20"/>
      <c r="L7" s="21"/>
      <c r="M7" s="20"/>
      <c r="N7" s="20"/>
      <c r="O7" s="22"/>
      <c r="P7" s="29" t="s">
        <v>11</v>
      </c>
      <c r="Q7" s="30"/>
      <c r="R7" s="24"/>
    </row>
    <row r="8" spans="1:32" ht="14.1" customHeight="1">
      <c r="A8" s="19"/>
      <c r="B8" s="31" t="s">
        <v>12</v>
      </c>
      <c r="C8" s="31"/>
      <c r="D8" s="31"/>
      <c r="E8" s="31"/>
      <c r="F8" s="25" t="s">
        <v>94</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40</v>
      </c>
      <c r="C17" s="259"/>
      <c r="D17" s="259"/>
      <c r="E17" s="259"/>
      <c r="F17" s="260"/>
      <c r="G17" s="71"/>
      <c r="H17" s="72"/>
      <c r="I17" s="71"/>
      <c r="J17" s="228">
        <v>50000</v>
      </c>
      <c r="K17" s="74">
        <v>50000</v>
      </c>
      <c r="L17" s="75"/>
      <c r="M17" s="76"/>
      <c r="N17" s="71"/>
      <c r="O17" s="77"/>
      <c r="P17" s="78"/>
      <c r="Q17" s="76"/>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77">
        <v>12650</v>
      </c>
      <c r="K18" s="83">
        <v>12650</v>
      </c>
      <c r="L18" s="84"/>
      <c r="M18" s="85"/>
      <c r="N18" s="71"/>
      <c r="O18" s="77"/>
      <c r="P18" s="78"/>
      <c r="Q18" s="85"/>
      <c r="R18" s="79"/>
      <c r="V18" s="81"/>
      <c r="W18" s="81"/>
      <c r="X18" s="81"/>
      <c r="Y18" s="81"/>
      <c r="Z18" s="81"/>
      <c r="AA18" s="81"/>
      <c r="AB18" s="81"/>
      <c r="AC18" s="81"/>
      <c r="AD18" s="81"/>
      <c r="AE18" s="81"/>
      <c r="AF18" s="81"/>
    </row>
    <row r="19" spans="1:32" s="93" customFormat="1" ht="27.95" customHeight="1">
      <c r="A19" s="86"/>
      <c r="B19" s="236" t="s">
        <v>42</v>
      </c>
      <c r="C19" s="237"/>
      <c r="D19" s="237"/>
      <c r="E19" s="237"/>
      <c r="F19" s="238"/>
      <c r="G19" s="87"/>
      <c r="H19" s="88"/>
      <c r="I19" s="87"/>
      <c r="J19" s="77">
        <v>14700</v>
      </c>
      <c r="K19" s="83">
        <v>14700</v>
      </c>
      <c r="L19" s="84"/>
      <c r="M19" s="85"/>
      <c r="N19" s="89"/>
      <c r="O19" s="90"/>
      <c r="P19" s="91"/>
      <c r="Q19" s="85"/>
      <c r="R19" s="92"/>
      <c r="V19" s="94"/>
      <c r="W19" s="94"/>
      <c r="X19" s="94"/>
      <c r="Y19" s="94"/>
      <c r="Z19" s="94"/>
      <c r="AA19" s="94"/>
      <c r="AB19" s="94"/>
      <c r="AC19" s="94"/>
      <c r="AD19" s="94"/>
      <c r="AE19" s="94"/>
      <c r="AF19" s="94"/>
    </row>
    <row r="20" spans="1:32" s="93" customFormat="1" ht="14.1" customHeight="1">
      <c r="A20" s="86"/>
      <c r="B20" s="236" t="s">
        <v>43</v>
      </c>
      <c r="C20" s="237"/>
      <c r="D20" s="237"/>
      <c r="E20" s="237"/>
      <c r="F20" s="238"/>
      <c r="G20" s="87"/>
      <c r="H20" s="88"/>
      <c r="I20" s="87"/>
      <c r="J20" s="90">
        <v>11910</v>
      </c>
      <c r="K20" s="83">
        <v>11910</v>
      </c>
      <c r="L20" s="84"/>
      <c r="M20" s="85"/>
      <c r="N20" s="89"/>
      <c r="O20" s="90"/>
      <c r="P20" s="91"/>
      <c r="Q20" s="85"/>
      <c r="R20" s="92"/>
      <c r="V20" s="94"/>
      <c r="W20" s="94"/>
      <c r="X20" s="94"/>
      <c r="Y20" s="94"/>
      <c r="Z20" s="94"/>
      <c r="AA20" s="94"/>
      <c r="AB20" s="94"/>
      <c r="AC20" s="94"/>
      <c r="AD20" s="94"/>
      <c r="AE20" s="94"/>
      <c r="AF20" s="94"/>
    </row>
    <row r="21" spans="1:32" s="93" customFormat="1" ht="14.1" customHeight="1">
      <c r="A21" s="86"/>
      <c r="B21" s="236" t="s">
        <v>44</v>
      </c>
      <c r="C21" s="237"/>
      <c r="D21" s="237"/>
      <c r="E21" s="237"/>
      <c r="F21" s="238"/>
      <c r="G21" s="87"/>
      <c r="H21" s="88"/>
      <c r="I21" s="87"/>
      <c r="J21" s="90">
        <v>2970</v>
      </c>
      <c r="K21" s="83">
        <v>2970</v>
      </c>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92230</v>
      </c>
      <c r="K26" s="111">
        <f>SUM(K17:K25)</f>
        <v>92230</v>
      </c>
      <c r="L26" s="112">
        <f>SUM(L17:L25)</f>
        <v>0</v>
      </c>
      <c r="M26" s="113">
        <f>SUM(M17:M25)</f>
        <v>0</v>
      </c>
      <c r="N26" s="114"/>
      <c r="O26" s="115">
        <f>SUM(O17:O25)</f>
        <v>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3" t="s">
        <v>51</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0:K40"/>
    <mergeCell ref="I41:K41"/>
    <mergeCell ref="I42:K42"/>
    <mergeCell ref="B24:F24"/>
    <mergeCell ref="B25:F25"/>
    <mergeCell ref="C30:Q30"/>
    <mergeCell ref="C31:Q31"/>
    <mergeCell ref="D34:Q34"/>
    <mergeCell ref="B38:F38"/>
    <mergeCell ref="I38:M38"/>
    <mergeCell ref="O38:P38"/>
    <mergeCell ref="K32:L32"/>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F52"/>
  <sheetViews>
    <sheetView topLeftCell="B1" workbookViewId="0">
      <selection activeCell="B1" sqref="A1:XFD1048576"/>
    </sheetView>
  </sheetViews>
  <sheetFormatPr defaultRowHeight="16.5"/>
  <cols>
    <col min="1" max="1" width="4.125" style="2" customWidth="1"/>
    <col min="2" max="2" width="5" style="2" customWidth="1"/>
    <col min="3" max="3" width="8.2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142</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t="s">
        <v>143</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132</v>
      </c>
      <c r="G7" s="20"/>
      <c r="H7" s="20"/>
      <c r="I7" s="20"/>
      <c r="J7" s="21"/>
      <c r="K7" s="20"/>
      <c r="L7" s="21"/>
      <c r="M7" s="20"/>
      <c r="N7" s="20"/>
      <c r="O7" s="22"/>
      <c r="P7" s="29" t="s">
        <v>133</v>
      </c>
      <c r="Q7" s="30"/>
      <c r="R7" s="24"/>
    </row>
    <row r="8" spans="1:32" ht="14.1" customHeight="1">
      <c r="A8" s="19"/>
      <c r="B8" s="31" t="s">
        <v>12</v>
      </c>
      <c r="C8" s="31"/>
      <c r="D8" s="31"/>
      <c r="E8" s="31"/>
      <c r="F8" s="25" t="s">
        <v>134</v>
      </c>
      <c r="G8" s="25"/>
      <c r="H8" s="25"/>
      <c r="I8" s="25"/>
      <c r="J8" s="32"/>
      <c r="K8" s="33"/>
      <c r="L8" s="21"/>
      <c r="M8" s="20"/>
      <c r="N8" s="20"/>
      <c r="O8" s="22"/>
      <c r="P8" s="29" t="s">
        <v>14</v>
      </c>
      <c r="Q8" s="23"/>
      <c r="R8" s="24"/>
    </row>
    <row r="9" spans="1:32" ht="14.1" customHeight="1">
      <c r="A9" s="19"/>
      <c r="B9" s="31" t="s">
        <v>15</v>
      </c>
      <c r="C9" s="31"/>
      <c r="D9" s="31"/>
      <c r="E9" s="31"/>
      <c r="F9" s="25" t="s">
        <v>135</v>
      </c>
      <c r="G9" s="20"/>
      <c r="H9" s="20"/>
      <c r="I9" s="20"/>
      <c r="J9" s="34"/>
      <c r="K9" s="35"/>
      <c r="L9" s="21"/>
      <c r="M9" s="20"/>
      <c r="N9" s="20"/>
      <c r="O9" s="22"/>
      <c r="P9" s="29" t="s">
        <v>17</v>
      </c>
      <c r="Q9" s="23"/>
      <c r="R9" s="24"/>
    </row>
    <row r="10" spans="1:32" ht="14.1" customHeight="1">
      <c r="A10" s="19"/>
      <c r="B10" s="31" t="s">
        <v>18</v>
      </c>
      <c r="C10" s="31"/>
      <c r="D10" s="31"/>
      <c r="E10" s="31"/>
      <c r="F10" s="25" t="s">
        <v>136</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144</v>
      </c>
      <c r="K15" s="52"/>
      <c r="L15" s="53"/>
      <c r="M15" s="54"/>
      <c r="N15" s="55"/>
      <c r="O15" s="51" t="s">
        <v>145</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138</v>
      </c>
      <c r="C17" s="259"/>
      <c r="D17" s="259"/>
      <c r="E17" s="259"/>
      <c r="F17" s="260"/>
      <c r="G17" s="71"/>
      <c r="H17" s="72"/>
      <c r="I17" s="71"/>
      <c r="J17" s="73">
        <v>40400</v>
      </c>
      <c r="K17" s="74"/>
      <c r="L17" s="75"/>
      <c r="M17" s="76">
        <f>J17-L17</f>
        <v>40400</v>
      </c>
      <c r="N17" s="71"/>
      <c r="O17" s="77">
        <v>40400</v>
      </c>
      <c r="P17" s="78">
        <v>40400</v>
      </c>
      <c r="Q17" s="76">
        <f>M17+P17</f>
        <v>80800</v>
      </c>
      <c r="R17" s="79"/>
      <c r="V17" s="81"/>
      <c r="W17" s="81"/>
      <c r="X17" s="81"/>
      <c r="Y17" s="81"/>
      <c r="Z17" s="81"/>
      <c r="AA17" s="81"/>
      <c r="AB17" s="81"/>
      <c r="AC17" s="81"/>
      <c r="AD17" s="81"/>
      <c r="AE17" s="81"/>
      <c r="AF17" s="81"/>
    </row>
    <row r="18" spans="1:32" s="80" customFormat="1" ht="27.95" customHeight="1">
      <c r="A18" s="70"/>
      <c r="B18" s="236" t="s">
        <v>139</v>
      </c>
      <c r="C18" s="237"/>
      <c r="D18" s="237"/>
      <c r="E18" s="237"/>
      <c r="F18" s="238"/>
      <c r="G18" s="71"/>
      <c r="H18" s="72"/>
      <c r="I18" s="71"/>
      <c r="J18" s="82">
        <v>31500</v>
      </c>
      <c r="K18" s="83"/>
      <c r="L18" s="84"/>
      <c r="M18" s="85">
        <f>J18-L18</f>
        <v>31500</v>
      </c>
      <c r="N18" s="71"/>
      <c r="O18" s="77">
        <v>31500</v>
      </c>
      <c r="P18" s="78">
        <v>31500</v>
      </c>
      <c r="Q18" s="85">
        <f>M18+O18</f>
        <v>63000</v>
      </c>
      <c r="R18" s="79"/>
      <c r="V18" s="81"/>
      <c r="W18" s="81"/>
      <c r="X18" s="81"/>
      <c r="Y18" s="81"/>
      <c r="Z18" s="81"/>
      <c r="AA18" s="81"/>
      <c r="AB18" s="81"/>
      <c r="AC18" s="81"/>
      <c r="AD18" s="81"/>
      <c r="AE18" s="81"/>
      <c r="AF18" s="81"/>
    </row>
    <row r="19" spans="1:32" s="93" customFormat="1" ht="27.95" customHeight="1">
      <c r="A19" s="86"/>
      <c r="B19" s="236" t="s">
        <v>146</v>
      </c>
      <c r="C19" s="237"/>
      <c r="D19" s="237"/>
      <c r="E19" s="237"/>
      <c r="F19" s="238"/>
      <c r="G19" s="87"/>
      <c r="H19" s="88"/>
      <c r="I19" s="87"/>
      <c r="J19" s="82"/>
      <c r="K19" s="83"/>
      <c r="L19" s="84"/>
      <c r="M19" s="85">
        <f>J19-L19</f>
        <v>0</v>
      </c>
      <c r="N19" s="89"/>
      <c r="O19" s="90">
        <v>285500</v>
      </c>
      <c r="P19" s="91">
        <v>285500</v>
      </c>
      <c r="Q19" s="85">
        <f>M19+O19</f>
        <v>285500</v>
      </c>
      <c r="R19" s="92"/>
      <c r="V19" s="94"/>
      <c r="W19" s="94"/>
      <c r="X19" s="94"/>
      <c r="Y19" s="94"/>
      <c r="Z19" s="94"/>
      <c r="AA19" s="94"/>
      <c r="AB19" s="94"/>
      <c r="AC19" s="94"/>
      <c r="AD19" s="94"/>
      <c r="AE19" s="94"/>
      <c r="AF19" s="94"/>
    </row>
    <row r="20" spans="1:32" s="93" customFormat="1" ht="14.1" customHeight="1">
      <c r="A20" s="86"/>
      <c r="B20" s="236" t="s">
        <v>147</v>
      </c>
      <c r="C20" s="237"/>
      <c r="D20" s="237"/>
      <c r="E20" s="237"/>
      <c r="F20" s="238"/>
      <c r="G20" s="87"/>
      <c r="H20" s="88"/>
      <c r="I20" s="87"/>
      <c r="J20" s="82"/>
      <c r="K20" s="83"/>
      <c r="L20" s="84"/>
      <c r="M20" s="85">
        <f>J20-L20</f>
        <v>0</v>
      </c>
      <c r="N20" s="89"/>
      <c r="O20" s="90">
        <v>90500</v>
      </c>
      <c r="P20" s="91">
        <v>90500</v>
      </c>
      <c r="Q20" s="85">
        <f>M20+P20</f>
        <v>90500</v>
      </c>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71900</v>
      </c>
      <c r="K26" s="111">
        <f>SUM(K17:K25)</f>
        <v>0</v>
      </c>
      <c r="L26" s="112">
        <f>SUM(L17:L25)</f>
        <v>0</v>
      </c>
      <c r="M26" s="113">
        <f>SUM(M17:M25)</f>
        <v>71900</v>
      </c>
      <c r="N26" s="114"/>
      <c r="O26" s="115">
        <f>SUM(O17:O25)</f>
        <v>447900</v>
      </c>
      <c r="P26" s="116">
        <f>SUM(P17:P25)</f>
        <v>447900</v>
      </c>
      <c r="Q26" s="117">
        <f>SUM(Q17:Q25)</f>
        <v>519800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134" t="s">
        <v>148</v>
      </c>
      <c r="F32" s="134"/>
      <c r="G32" s="20"/>
      <c r="H32" s="20"/>
      <c r="I32" s="20"/>
      <c r="J32" s="135" t="s">
        <v>95</v>
      </c>
      <c r="K32" s="268" t="s">
        <v>135</v>
      </c>
      <c r="L32" s="268"/>
      <c r="M32" s="136" t="s">
        <v>56</v>
      </c>
      <c r="N32" s="134"/>
      <c r="O32" s="137" t="s">
        <v>140</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F52"/>
  <sheetViews>
    <sheetView topLeftCell="B1" workbookViewId="0">
      <selection activeCell="B1" sqref="A1:XFD1048576"/>
    </sheetView>
  </sheetViews>
  <sheetFormatPr defaultRowHeight="16.5"/>
  <cols>
    <col min="1" max="1" width="4.125" style="2" customWidth="1"/>
    <col min="2" max="2" width="5" style="2" customWidth="1"/>
    <col min="3" max="3" width="8.2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149</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42557</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132</v>
      </c>
      <c r="G7" s="20"/>
      <c r="H7" s="20"/>
      <c r="I7" s="20"/>
      <c r="J7" s="21"/>
      <c r="K7" s="20"/>
      <c r="L7" s="21"/>
      <c r="M7" s="20"/>
      <c r="N7" s="20"/>
      <c r="O7" s="22"/>
      <c r="P7" s="29" t="s">
        <v>133</v>
      </c>
      <c r="Q7" s="30"/>
      <c r="R7" s="24"/>
    </row>
    <row r="8" spans="1:32" ht="14.1" customHeight="1">
      <c r="A8" s="19"/>
      <c r="B8" s="31" t="s">
        <v>12</v>
      </c>
      <c r="C8" s="31"/>
      <c r="D8" s="31"/>
      <c r="E8" s="31"/>
      <c r="F8" s="25" t="s">
        <v>134</v>
      </c>
      <c r="G8" s="25"/>
      <c r="H8" s="25"/>
      <c r="I8" s="25"/>
      <c r="J8" s="32"/>
      <c r="K8" s="33"/>
      <c r="L8" s="21"/>
      <c r="M8" s="20"/>
      <c r="N8" s="20"/>
      <c r="O8" s="22"/>
      <c r="P8" s="29" t="s">
        <v>14</v>
      </c>
      <c r="Q8" s="23"/>
      <c r="R8" s="24"/>
    </row>
    <row r="9" spans="1:32" ht="14.1" customHeight="1">
      <c r="A9" s="19"/>
      <c r="B9" s="31" t="s">
        <v>15</v>
      </c>
      <c r="C9" s="31"/>
      <c r="D9" s="31"/>
      <c r="E9" s="31"/>
      <c r="F9" s="25" t="s">
        <v>135</v>
      </c>
      <c r="G9" s="20"/>
      <c r="H9" s="20"/>
      <c r="I9" s="20"/>
      <c r="J9" s="34"/>
      <c r="K9" s="35"/>
      <c r="L9" s="21"/>
      <c r="M9" s="20"/>
      <c r="N9" s="20"/>
      <c r="O9" s="22"/>
      <c r="P9" s="29" t="s">
        <v>17</v>
      </c>
      <c r="Q9" s="23"/>
      <c r="R9" s="24"/>
    </row>
    <row r="10" spans="1:32" ht="14.1" customHeight="1">
      <c r="A10" s="19"/>
      <c r="B10" s="31" t="s">
        <v>18</v>
      </c>
      <c r="C10" s="31"/>
      <c r="D10" s="31"/>
      <c r="E10" s="31"/>
      <c r="F10" s="25" t="s">
        <v>136</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145</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138</v>
      </c>
      <c r="C17" s="259"/>
      <c r="D17" s="259"/>
      <c r="E17" s="259"/>
      <c r="F17" s="260"/>
      <c r="G17" s="71"/>
      <c r="H17" s="72"/>
      <c r="I17" s="71"/>
      <c r="J17" s="73">
        <v>80800</v>
      </c>
      <c r="K17" s="74">
        <v>70800</v>
      </c>
      <c r="L17" s="75"/>
      <c r="M17" s="76"/>
      <c r="N17" s="71"/>
      <c r="O17" s="77"/>
      <c r="P17" s="78"/>
      <c r="Q17" s="76">
        <f>M17+P17</f>
        <v>0</v>
      </c>
      <c r="R17" s="79"/>
      <c r="V17" s="81"/>
      <c r="W17" s="81"/>
      <c r="X17" s="81"/>
      <c r="Y17" s="81"/>
      <c r="Z17" s="81"/>
      <c r="AA17" s="81"/>
      <c r="AB17" s="81"/>
      <c r="AC17" s="81"/>
      <c r="AD17" s="81"/>
      <c r="AE17" s="81"/>
      <c r="AF17" s="81"/>
    </row>
    <row r="18" spans="1:32" s="80" customFormat="1" ht="27.95" customHeight="1">
      <c r="A18" s="70"/>
      <c r="B18" s="236" t="s">
        <v>139</v>
      </c>
      <c r="C18" s="237"/>
      <c r="D18" s="237"/>
      <c r="E18" s="237"/>
      <c r="F18" s="238"/>
      <c r="G18" s="71"/>
      <c r="H18" s="72"/>
      <c r="I18" s="71"/>
      <c r="J18" s="82">
        <v>63000</v>
      </c>
      <c r="K18" s="83">
        <v>63000</v>
      </c>
      <c r="L18" s="84"/>
      <c r="M18" s="85"/>
      <c r="N18" s="71"/>
      <c r="O18" s="77"/>
      <c r="P18" s="78"/>
      <c r="Q18" s="85">
        <f>M18+O18</f>
        <v>0</v>
      </c>
      <c r="R18" s="79"/>
      <c r="V18" s="81"/>
      <c r="W18" s="81"/>
      <c r="X18" s="81"/>
      <c r="Y18" s="81"/>
      <c r="Z18" s="81"/>
      <c r="AA18" s="81"/>
      <c r="AB18" s="81"/>
      <c r="AC18" s="81"/>
      <c r="AD18" s="81"/>
      <c r="AE18" s="81"/>
      <c r="AF18" s="81"/>
    </row>
    <row r="19" spans="1:32" s="93" customFormat="1" ht="27.95" customHeight="1">
      <c r="A19" s="86"/>
      <c r="B19" s="236" t="s">
        <v>146</v>
      </c>
      <c r="C19" s="237"/>
      <c r="D19" s="237"/>
      <c r="E19" s="237"/>
      <c r="F19" s="238"/>
      <c r="G19" s="87"/>
      <c r="H19" s="88"/>
      <c r="I19" s="87"/>
      <c r="J19" s="82">
        <v>285500</v>
      </c>
      <c r="K19" s="83">
        <v>280500</v>
      </c>
      <c r="L19" s="84"/>
      <c r="M19" s="85"/>
      <c r="N19" s="89"/>
      <c r="O19" s="90"/>
      <c r="P19" s="91"/>
      <c r="Q19" s="85">
        <f>M19+O19</f>
        <v>0</v>
      </c>
      <c r="R19" s="92"/>
      <c r="V19" s="94"/>
      <c r="W19" s="94"/>
      <c r="X19" s="94"/>
      <c r="Y19" s="94"/>
      <c r="Z19" s="94"/>
      <c r="AA19" s="94"/>
      <c r="AB19" s="94"/>
      <c r="AC19" s="94"/>
      <c r="AD19" s="94"/>
      <c r="AE19" s="94"/>
      <c r="AF19" s="94"/>
    </row>
    <row r="20" spans="1:32" s="93" customFormat="1" ht="14.1" customHeight="1">
      <c r="A20" s="86"/>
      <c r="B20" s="236" t="s">
        <v>147</v>
      </c>
      <c r="C20" s="237"/>
      <c r="D20" s="237"/>
      <c r="E20" s="237"/>
      <c r="F20" s="238"/>
      <c r="G20" s="87"/>
      <c r="H20" s="88"/>
      <c r="I20" s="87"/>
      <c r="J20" s="82">
        <v>90500</v>
      </c>
      <c r="K20" s="83">
        <v>90500</v>
      </c>
      <c r="L20" s="84"/>
      <c r="M20" s="85"/>
      <c r="N20" s="89"/>
      <c r="O20" s="90"/>
      <c r="P20" s="91"/>
      <c r="Q20" s="85">
        <f>M20+P20</f>
        <v>0</v>
      </c>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519800</v>
      </c>
      <c r="K26" s="111">
        <f>SUM(K17:K25)</f>
        <v>504800</v>
      </c>
      <c r="L26" s="112">
        <f>SUM(L17:L25)</f>
        <v>0</v>
      </c>
      <c r="M26" s="113">
        <f>SUM(M17:M25)</f>
        <v>0</v>
      </c>
      <c r="N26" s="114"/>
      <c r="O26" s="115">
        <f>SUM(O17:O25)</f>
        <v>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3" t="s">
        <v>51</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33">
        <v>42528</v>
      </c>
      <c r="F32" s="134"/>
      <c r="G32" s="20"/>
      <c r="H32" s="20"/>
      <c r="I32" s="20"/>
      <c r="J32" s="135" t="s">
        <v>95</v>
      </c>
      <c r="K32" s="268" t="s">
        <v>135</v>
      </c>
      <c r="L32" s="268"/>
      <c r="M32" s="136" t="s">
        <v>56</v>
      </c>
      <c r="N32" s="134"/>
      <c r="O32" s="137" t="s">
        <v>140</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B23:F23"/>
    <mergeCell ref="B1:Q1"/>
    <mergeCell ref="J12:M12"/>
    <mergeCell ref="O12:Q12"/>
    <mergeCell ref="B14:F16"/>
    <mergeCell ref="H14:H16"/>
    <mergeCell ref="B17:F17"/>
    <mergeCell ref="B18:F18"/>
    <mergeCell ref="B19:F19"/>
    <mergeCell ref="B20:F20"/>
    <mergeCell ref="B21:F21"/>
    <mergeCell ref="B22:F22"/>
    <mergeCell ref="I42:K42"/>
    <mergeCell ref="B24:F24"/>
    <mergeCell ref="B25:F25"/>
    <mergeCell ref="C30:Q30"/>
    <mergeCell ref="C31:Q31"/>
    <mergeCell ref="K32:L32"/>
    <mergeCell ref="D34:Q34"/>
    <mergeCell ref="B38:F38"/>
    <mergeCell ref="I38:M38"/>
    <mergeCell ref="O38:P38"/>
    <mergeCell ref="I40:K40"/>
    <mergeCell ref="I41:K4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F52"/>
  <sheetViews>
    <sheetView topLeftCell="B1" workbookViewId="0">
      <selection activeCell="H17" sqref="H17"/>
    </sheetView>
  </sheetViews>
  <sheetFormatPr defaultRowHeight="16.5"/>
  <cols>
    <col min="1" max="1" width="4.125" style="2" customWidth="1"/>
    <col min="2" max="2" width="5" style="2" customWidth="1"/>
    <col min="3" max="3" width="8.2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150</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42557</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132</v>
      </c>
      <c r="G7" s="20"/>
      <c r="H7" s="20"/>
      <c r="I7" s="20"/>
      <c r="J7" s="21"/>
      <c r="K7" s="20"/>
      <c r="L7" s="21"/>
      <c r="M7" s="20"/>
      <c r="N7" s="20"/>
      <c r="O7" s="22"/>
      <c r="P7" s="29" t="s">
        <v>133</v>
      </c>
      <c r="Q7" s="30"/>
      <c r="R7" s="24"/>
    </row>
    <row r="8" spans="1:32" ht="14.1" customHeight="1">
      <c r="A8" s="19"/>
      <c r="B8" s="31" t="s">
        <v>12</v>
      </c>
      <c r="C8" s="31"/>
      <c r="D8" s="31"/>
      <c r="E8" s="31"/>
      <c r="F8" s="25" t="s">
        <v>134</v>
      </c>
      <c r="G8" s="25"/>
      <c r="H8" s="25"/>
      <c r="I8" s="25"/>
      <c r="J8" s="32"/>
      <c r="K8" s="33"/>
      <c r="L8" s="21"/>
      <c r="M8" s="20"/>
      <c r="N8" s="20"/>
      <c r="O8" s="22"/>
      <c r="P8" s="29" t="s">
        <v>14</v>
      </c>
      <c r="Q8" s="23"/>
      <c r="R8" s="24"/>
    </row>
    <row r="9" spans="1:32" ht="14.1" customHeight="1">
      <c r="A9" s="19"/>
      <c r="B9" s="31" t="s">
        <v>15</v>
      </c>
      <c r="C9" s="31"/>
      <c r="D9" s="31"/>
      <c r="E9" s="31"/>
      <c r="F9" s="25" t="s">
        <v>135</v>
      </c>
      <c r="G9" s="20"/>
      <c r="H9" s="20"/>
      <c r="I9" s="20"/>
      <c r="J9" s="34"/>
      <c r="K9" s="35"/>
      <c r="L9" s="21"/>
      <c r="M9" s="20"/>
      <c r="N9" s="20"/>
      <c r="O9" s="22"/>
      <c r="P9" s="29" t="s">
        <v>17</v>
      </c>
      <c r="Q9" s="23"/>
      <c r="R9" s="24"/>
    </row>
    <row r="10" spans="1:32" ht="14.1" customHeight="1">
      <c r="A10" s="19"/>
      <c r="B10" s="31" t="s">
        <v>18</v>
      </c>
      <c r="C10" s="31"/>
      <c r="D10" s="31"/>
      <c r="E10" s="31"/>
      <c r="F10" s="25" t="s">
        <v>136</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145</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138</v>
      </c>
      <c r="C17" s="259"/>
      <c r="D17" s="259"/>
      <c r="E17" s="259"/>
      <c r="F17" s="260"/>
      <c r="G17" s="71"/>
      <c r="H17" s="72"/>
      <c r="I17" s="71"/>
      <c r="J17" s="73">
        <v>80800</v>
      </c>
      <c r="K17" s="74">
        <v>70800</v>
      </c>
      <c r="L17" s="75">
        <v>70800</v>
      </c>
      <c r="M17" s="76">
        <f>J17-L17</f>
        <v>10000</v>
      </c>
      <c r="N17" s="71"/>
      <c r="O17" s="77"/>
      <c r="P17" s="78"/>
      <c r="Q17" s="76">
        <f>M17+P17</f>
        <v>10000</v>
      </c>
      <c r="R17" s="79"/>
      <c r="V17" s="81"/>
      <c r="W17" s="81"/>
      <c r="X17" s="81"/>
      <c r="Y17" s="81"/>
      <c r="Z17" s="81"/>
      <c r="AA17" s="81"/>
      <c r="AB17" s="81"/>
      <c r="AC17" s="81"/>
      <c r="AD17" s="81"/>
      <c r="AE17" s="81"/>
      <c r="AF17" s="81"/>
    </row>
    <row r="18" spans="1:32" s="80" customFormat="1" ht="27.95" customHeight="1">
      <c r="A18" s="70"/>
      <c r="B18" s="236" t="s">
        <v>139</v>
      </c>
      <c r="C18" s="237"/>
      <c r="D18" s="237"/>
      <c r="E18" s="237"/>
      <c r="F18" s="238"/>
      <c r="G18" s="71"/>
      <c r="H18" s="72"/>
      <c r="I18" s="71"/>
      <c r="J18" s="82">
        <v>63000</v>
      </c>
      <c r="K18" s="83">
        <v>63000</v>
      </c>
      <c r="L18" s="84">
        <v>63000</v>
      </c>
      <c r="M18" s="85">
        <f>J18-L18</f>
        <v>0</v>
      </c>
      <c r="N18" s="71"/>
      <c r="O18" s="77"/>
      <c r="P18" s="78"/>
      <c r="Q18" s="85">
        <f>M18+O18</f>
        <v>0</v>
      </c>
      <c r="R18" s="79"/>
      <c r="V18" s="81"/>
      <c r="W18" s="81"/>
      <c r="X18" s="81"/>
      <c r="Y18" s="81"/>
      <c r="Z18" s="81"/>
      <c r="AA18" s="81"/>
      <c r="AB18" s="81"/>
      <c r="AC18" s="81"/>
      <c r="AD18" s="81"/>
      <c r="AE18" s="81"/>
      <c r="AF18" s="81"/>
    </row>
    <row r="19" spans="1:32" s="93" customFormat="1" ht="27.95" customHeight="1">
      <c r="A19" s="86"/>
      <c r="B19" s="236" t="s">
        <v>146</v>
      </c>
      <c r="C19" s="237"/>
      <c r="D19" s="237"/>
      <c r="E19" s="237"/>
      <c r="F19" s="238"/>
      <c r="G19" s="87"/>
      <c r="H19" s="88"/>
      <c r="I19" s="87"/>
      <c r="J19" s="82">
        <v>285500</v>
      </c>
      <c r="K19" s="83">
        <v>280500</v>
      </c>
      <c r="L19" s="84">
        <v>280500</v>
      </c>
      <c r="M19" s="85">
        <f>J19-L19</f>
        <v>5000</v>
      </c>
      <c r="N19" s="89"/>
      <c r="O19" s="90"/>
      <c r="P19" s="91"/>
      <c r="Q19" s="85">
        <f>M19+O19</f>
        <v>5000</v>
      </c>
      <c r="R19" s="92"/>
      <c r="V19" s="94"/>
      <c r="W19" s="94"/>
      <c r="X19" s="94"/>
      <c r="Y19" s="94"/>
      <c r="Z19" s="94"/>
      <c r="AA19" s="94"/>
      <c r="AB19" s="94"/>
      <c r="AC19" s="94"/>
      <c r="AD19" s="94"/>
      <c r="AE19" s="94"/>
      <c r="AF19" s="94"/>
    </row>
    <row r="20" spans="1:32" s="93" customFormat="1" ht="14.1" customHeight="1">
      <c r="A20" s="86"/>
      <c r="B20" s="236" t="s">
        <v>147</v>
      </c>
      <c r="C20" s="237"/>
      <c r="D20" s="237"/>
      <c r="E20" s="237"/>
      <c r="F20" s="238"/>
      <c r="G20" s="87"/>
      <c r="H20" s="88"/>
      <c r="I20" s="87"/>
      <c r="J20" s="82">
        <v>90500</v>
      </c>
      <c r="K20" s="83">
        <v>90500</v>
      </c>
      <c r="L20" s="84">
        <v>90500</v>
      </c>
      <c r="M20" s="85">
        <f>J20-L20</f>
        <v>0</v>
      </c>
      <c r="N20" s="89"/>
      <c r="O20" s="90"/>
      <c r="P20" s="91"/>
      <c r="Q20" s="85">
        <f>M20+P20</f>
        <v>0</v>
      </c>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519800</v>
      </c>
      <c r="K26" s="111">
        <f>SUM(K17:K25)</f>
        <v>504800</v>
      </c>
      <c r="L26" s="112">
        <f>SUM(L17:L25)</f>
        <v>504800</v>
      </c>
      <c r="M26" s="113">
        <f>SUM(M17:M25)</f>
        <v>15000</v>
      </c>
      <c r="N26" s="114"/>
      <c r="O26" s="115">
        <f>SUM(O17:O25)</f>
        <v>0</v>
      </c>
      <c r="P26" s="116">
        <f>SUM(P17:P25)</f>
        <v>0</v>
      </c>
      <c r="Q26" s="117">
        <f>SUM(Q17:Q25)</f>
        <v>15000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3" t="s">
        <v>51</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33">
        <v>42528</v>
      </c>
      <c r="F32" s="134"/>
      <c r="G32" s="20"/>
      <c r="H32" s="20"/>
      <c r="I32" s="20"/>
      <c r="J32" s="135" t="s">
        <v>95</v>
      </c>
      <c r="K32" s="268" t="s">
        <v>135</v>
      </c>
      <c r="L32" s="268"/>
      <c r="M32" s="136" t="s">
        <v>56</v>
      </c>
      <c r="N32" s="134"/>
      <c r="O32" s="137" t="s">
        <v>140</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B23:F23"/>
    <mergeCell ref="B1:Q1"/>
    <mergeCell ref="J12:M12"/>
    <mergeCell ref="O12:Q12"/>
    <mergeCell ref="B14:F16"/>
    <mergeCell ref="H14:H16"/>
    <mergeCell ref="B17:F17"/>
    <mergeCell ref="B18:F18"/>
    <mergeCell ref="B19:F19"/>
    <mergeCell ref="B20:F20"/>
    <mergeCell ref="B21:F21"/>
    <mergeCell ref="B22:F22"/>
    <mergeCell ref="I42:K42"/>
    <mergeCell ref="B24:F24"/>
    <mergeCell ref="B25:F25"/>
    <mergeCell ref="C30:Q30"/>
    <mergeCell ref="C31:Q31"/>
    <mergeCell ref="K32:L32"/>
    <mergeCell ref="D34:Q34"/>
    <mergeCell ref="B38:F38"/>
    <mergeCell ref="I38:M38"/>
    <mergeCell ref="O38:P38"/>
    <mergeCell ref="I40:K40"/>
    <mergeCell ref="I41:K4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F52"/>
  <sheetViews>
    <sheetView topLeftCell="B1" workbookViewId="0">
      <selection activeCell="J17" sqref="J17"/>
    </sheetView>
  </sheetViews>
  <sheetFormatPr defaultRowHeight="16.5"/>
  <cols>
    <col min="1" max="1" width="4.125" style="2" customWidth="1"/>
    <col min="2" max="2" width="5" style="2" customWidth="1"/>
    <col min="3" max="3" width="8.2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151</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42101</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152</v>
      </c>
      <c r="G7" s="20"/>
      <c r="H7" s="20"/>
      <c r="I7" s="20"/>
      <c r="J7" s="21"/>
      <c r="K7" s="20"/>
      <c r="L7" s="21"/>
      <c r="M7" s="20"/>
      <c r="N7" s="20"/>
      <c r="O7" s="22"/>
      <c r="P7" s="29" t="s">
        <v>133</v>
      </c>
      <c r="Q7" s="30"/>
      <c r="R7" s="24"/>
    </row>
    <row r="8" spans="1:32" ht="14.1" customHeight="1">
      <c r="A8" s="19"/>
      <c r="B8" s="31" t="s">
        <v>12</v>
      </c>
      <c r="C8" s="31"/>
      <c r="D8" s="31"/>
      <c r="E8" s="31"/>
      <c r="F8" s="25" t="s">
        <v>153</v>
      </c>
      <c r="G8" s="25"/>
      <c r="H8" s="25"/>
      <c r="I8" s="25"/>
      <c r="J8" s="32"/>
      <c r="K8" s="33"/>
      <c r="L8" s="21"/>
      <c r="M8" s="20"/>
      <c r="N8" s="20"/>
      <c r="O8" s="22"/>
      <c r="P8" s="29" t="s">
        <v>14</v>
      </c>
      <c r="Q8" s="23"/>
      <c r="R8" s="24"/>
    </row>
    <row r="9" spans="1:32" ht="14.1" customHeight="1">
      <c r="A9" s="19"/>
      <c r="B9" s="31" t="s">
        <v>15</v>
      </c>
      <c r="C9" s="31"/>
      <c r="D9" s="31"/>
      <c r="E9" s="31"/>
      <c r="F9" s="25" t="s">
        <v>154</v>
      </c>
      <c r="G9" s="20"/>
      <c r="H9" s="20"/>
      <c r="I9" s="20"/>
      <c r="J9" s="34"/>
      <c r="K9" s="35"/>
      <c r="L9" s="21"/>
      <c r="M9" s="20"/>
      <c r="N9" s="20"/>
      <c r="O9" s="22"/>
      <c r="P9" s="29" t="s">
        <v>17</v>
      </c>
      <c r="Q9" s="23"/>
      <c r="R9" s="24"/>
    </row>
    <row r="10" spans="1:32" ht="14.1" customHeight="1">
      <c r="A10" s="19"/>
      <c r="B10" s="31" t="s">
        <v>18</v>
      </c>
      <c r="C10" s="31"/>
      <c r="D10" s="31"/>
      <c r="E10" s="31"/>
      <c r="F10" s="25" t="s">
        <v>155</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156</v>
      </c>
      <c r="K15" s="52"/>
      <c r="L15" s="53"/>
      <c r="M15" s="54"/>
      <c r="N15" s="55"/>
      <c r="O15" s="51" t="s">
        <v>32</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157</v>
      </c>
      <c r="C17" s="259"/>
      <c r="D17" s="259"/>
      <c r="E17" s="259"/>
      <c r="F17" s="260"/>
      <c r="G17" s="71"/>
      <c r="H17" s="72"/>
      <c r="I17" s="71"/>
      <c r="J17" s="73">
        <v>1000</v>
      </c>
      <c r="K17" s="74">
        <v>1000</v>
      </c>
      <c r="L17" s="75"/>
      <c r="M17" s="76"/>
      <c r="N17" s="71"/>
      <c r="O17" s="77"/>
      <c r="P17" s="78"/>
      <c r="Q17" s="76">
        <f>M17+P17</f>
        <v>0</v>
      </c>
      <c r="R17" s="79"/>
      <c r="V17" s="81"/>
      <c r="W17" s="81"/>
      <c r="X17" s="81"/>
      <c r="Y17" s="81"/>
      <c r="Z17" s="81"/>
      <c r="AA17" s="81"/>
      <c r="AB17" s="81"/>
      <c r="AC17" s="81"/>
      <c r="AD17" s="81"/>
      <c r="AE17" s="81"/>
      <c r="AF17" s="81"/>
    </row>
    <row r="18" spans="1:32" s="80" customFormat="1" ht="27.95" customHeight="1">
      <c r="A18" s="70"/>
      <c r="B18" s="236" t="s">
        <v>158</v>
      </c>
      <c r="C18" s="237"/>
      <c r="D18" s="237"/>
      <c r="E18" s="237"/>
      <c r="F18" s="238"/>
      <c r="G18" s="71"/>
      <c r="H18" s="72"/>
      <c r="I18" s="71"/>
      <c r="J18" s="82">
        <v>1000</v>
      </c>
      <c r="K18" s="83">
        <v>500</v>
      </c>
      <c r="L18" s="84"/>
      <c r="M18" s="85"/>
      <c r="N18" s="71"/>
      <c r="O18" s="77">
        <v>-500</v>
      </c>
      <c r="P18" s="78"/>
      <c r="Q18" s="85"/>
      <c r="R18" s="79"/>
      <c r="V18" s="81"/>
      <c r="W18" s="81"/>
      <c r="X18" s="81"/>
      <c r="Y18" s="81"/>
      <c r="Z18" s="81"/>
      <c r="AA18" s="81"/>
      <c r="AB18" s="81"/>
      <c r="AC18" s="81"/>
      <c r="AD18" s="81"/>
      <c r="AE18" s="81"/>
      <c r="AF18" s="81"/>
    </row>
    <row r="19" spans="1:32" s="93" customFormat="1" ht="27.95" customHeight="1">
      <c r="A19" s="86"/>
      <c r="B19" s="236" t="s">
        <v>159</v>
      </c>
      <c r="C19" s="237"/>
      <c r="D19" s="237"/>
      <c r="E19" s="237"/>
      <c r="F19" s="238"/>
      <c r="G19" s="87"/>
      <c r="H19" s="88"/>
      <c r="I19" s="87"/>
      <c r="J19" s="82"/>
      <c r="K19" s="83"/>
      <c r="L19" s="84"/>
      <c r="M19" s="85">
        <f>J19-L19</f>
        <v>0</v>
      </c>
      <c r="N19" s="89"/>
      <c r="O19" s="90">
        <v>3000</v>
      </c>
      <c r="P19" s="91"/>
      <c r="Q19" s="85"/>
      <c r="R19" s="92"/>
      <c r="V19" s="94"/>
      <c r="W19" s="94"/>
      <c r="X19" s="94"/>
      <c r="Y19" s="94"/>
      <c r="Z19" s="94"/>
      <c r="AA19" s="94"/>
      <c r="AB19" s="94"/>
      <c r="AC19" s="94"/>
      <c r="AD19" s="94"/>
      <c r="AE19" s="94"/>
      <c r="AF19" s="94"/>
    </row>
    <row r="20" spans="1:32" s="93" customFormat="1" ht="14.1" customHeight="1">
      <c r="A20" s="86"/>
      <c r="B20" s="236"/>
      <c r="C20" s="237"/>
      <c r="D20" s="237"/>
      <c r="E20" s="237"/>
      <c r="F20" s="238"/>
      <c r="G20" s="87"/>
      <c r="H20" s="88"/>
      <c r="I20" s="87"/>
      <c r="J20" s="82"/>
      <c r="K20" s="83"/>
      <c r="L20" s="84"/>
      <c r="M20" s="85">
        <f>J20-L20</f>
        <v>0</v>
      </c>
      <c r="N20" s="89"/>
      <c r="O20" s="90"/>
      <c r="P20" s="91"/>
      <c r="Q20" s="85">
        <f>M20+P20</f>
        <v>0</v>
      </c>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2000</v>
      </c>
      <c r="K26" s="111">
        <f>SUM(K17:K25)</f>
        <v>1500</v>
      </c>
      <c r="L26" s="112">
        <f>SUM(L17:L25)</f>
        <v>0</v>
      </c>
      <c r="M26" s="113">
        <f>SUM(M17:M25)</f>
        <v>0</v>
      </c>
      <c r="N26" s="114"/>
      <c r="O26" s="115">
        <f>SUM(O17:O25)</f>
        <v>2500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33">
        <v>42189</v>
      </c>
      <c r="F32" s="134"/>
      <c r="G32" s="20"/>
      <c r="H32" s="20"/>
      <c r="I32" s="20"/>
      <c r="J32" s="135" t="s">
        <v>95</v>
      </c>
      <c r="K32" s="268" t="s">
        <v>154</v>
      </c>
      <c r="L32" s="268"/>
      <c r="M32" s="136" t="s">
        <v>56</v>
      </c>
      <c r="N32" s="134"/>
      <c r="O32" s="137" t="s">
        <v>160</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B23:F23"/>
    <mergeCell ref="B1:Q1"/>
    <mergeCell ref="J12:M12"/>
    <mergeCell ref="O12:Q12"/>
    <mergeCell ref="B14:F16"/>
    <mergeCell ref="H14:H16"/>
    <mergeCell ref="B17:F17"/>
    <mergeCell ref="B18:F18"/>
    <mergeCell ref="B19:F19"/>
    <mergeCell ref="B20:F20"/>
    <mergeCell ref="B21:F21"/>
    <mergeCell ref="B22:F22"/>
    <mergeCell ref="I42:K42"/>
    <mergeCell ref="B24:F24"/>
    <mergeCell ref="B25:F25"/>
    <mergeCell ref="C30:Q30"/>
    <mergeCell ref="C31:Q31"/>
    <mergeCell ref="K32:L32"/>
    <mergeCell ref="D34:Q34"/>
    <mergeCell ref="B38:F38"/>
    <mergeCell ref="I38:M38"/>
    <mergeCell ref="O38:P38"/>
    <mergeCell ref="I40:K40"/>
    <mergeCell ref="I41:K4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F52"/>
  <sheetViews>
    <sheetView topLeftCell="B1" workbookViewId="0">
      <selection activeCell="K19" sqref="K19"/>
    </sheetView>
  </sheetViews>
  <sheetFormatPr defaultRowHeight="16.5"/>
  <cols>
    <col min="1" max="1" width="4.125" style="2" customWidth="1"/>
    <col min="2" max="2" width="5" style="2" customWidth="1"/>
    <col min="3" max="3" width="7.125" style="2" customWidth="1"/>
    <col min="4" max="4" width="7.25" style="2" bestFit="1" customWidth="1"/>
    <col min="5" max="5" width="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161</v>
      </c>
      <c r="C1" s="239"/>
      <c r="D1" s="239"/>
      <c r="E1" s="239"/>
      <c r="F1" s="239"/>
      <c r="G1" s="239"/>
      <c r="H1" s="239"/>
      <c r="I1" s="239"/>
      <c r="J1" s="239"/>
      <c r="K1" s="239"/>
      <c r="L1" s="239"/>
      <c r="M1" s="239"/>
      <c r="N1" s="239"/>
      <c r="O1" s="239"/>
      <c r="P1" s="239"/>
      <c r="Q1" s="239"/>
    </row>
    <row r="2" spans="1:32" ht="8.1" customHeight="1" thickBot="1"/>
    <row r="3" spans="1:32" ht="16.5" customHeight="1">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42653</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132</v>
      </c>
      <c r="G7" s="20"/>
      <c r="H7" s="20"/>
      <c r="I7" s="20"/>
      <c r="J7" s="21"/>
      <c r="K7" s="20"/>
      <c r="L7" s="21"/>
      <c r="M7" s="20"/>
      <c r="N7" s="20"/>
      <c r="O7" s="22"/>
      <c r="P7" s="29" t="s">
        <v>114</v>
      </c>
      <c r="Q7" s="30"/>
      <c r="R7" s="24"/>
    </row>
    <row r="8" spans="1:32" ht="14.1" customHeight="1">
      <c r="A8" s="19"/>
      <c r="B8" s="31" t="s">
        <v>12</v>
      </c>
      <c r="C8" s="31"/>
      <c r="D8" s="31"/>
      <c r="E8" s="31"/>
      <c r="F8" s="25" t="s">
        <v>134</v>
      </c>
      <c r="G8" s="25"/>
      <c r="H8" s="25"/>
      <c r="I8" s="25"/>
      <c r="J8" s="32"/>
      <c r="K8" s="33"/>
      <c r="L8" s="21"/>
      <c r="M8" s="20"/>
      <c r="N8" s="20"/>
      <c r="O8" s="22"/>
      <c r="P8" s="29" t="s">
        <v>14</v>
      </c>
      <c r="Q8" s="23"/>
      <c r="R8" s="24"/>
    </row>
    <row r="9" spans="1:32" ht="14.1" customHeight="1">
      <c r="A9" s="19"/>
      <c r="B9" s="31" t="s">
        <v>15</v>
      </c>
      <c r="C9" s="31"/>
      <c r="D9" s="31"/>
      <c r="E9" s="31"/>
      <c r="F9" s="25" t="s">
        <v>135</v>
      </c>
      <c r="G9" s="20"/>
      <c r="H9" s="20"/>
      <c r="I9" s="20"/>
      <c r="J9" s="34"/>
      <c r="K9" s="35"/>
      <c r="L9" s="21"/>
      <c r="M9" s="20"/>
      <c r="N9" s="20"/>
      <c r="O9" s="22"/>
      <c r="P9" s="29" t="s">
        <v>115</v>
      </c>
      <c r="Q9" s="23"/>
      <c r="R9" s="24"/>
    </row>
    <row r="10" spans="1:32" ht="14.1" customHeight="1">
      <c r="A10" s="19"/>
      <c r="B10" s="31" t="s">
        <v>18</v>
      </c>
      <c r="C10" s="31"/>
      <c r="D10" s="31"/>
      <c r="E10" s="31"/>
      <c r="F10" s="25" t="s">
        <v>136</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162</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36" t="s">
        <v>146</v>
      </c>
      <c r="C17" s="237"/>
      <c r="D17" s="237"/>
      <c r="E17" s="237"/>
      <c r="F17" s="238"/>
      <c r="G17" s="71"/>
      <c r="H17" s="72"/>
      <c r="I17" s="71"/>
      <c r="J17" s="73">
        <v>374000</v>
      </c>
      <c r="K17" s="74">
        <v>374000</v>
      </c>
      <c r="L17" s="75"/>
      <c r="M17" s="76"/>
      <c r="N17" s="71"/>
      <c r="O17" s="77"/>
      <c r="P17" s="78"/>
      <c r="Q17" s="76"/>
      <c r="R17" s="79"/>
      <c r="V17" s="81"/>
      <c r="W17" s="81"/>
      <c r="X17" s="81"/>
      <c r="Y17" s="81"/>
      <c r="Z17" s="81"/>
      <c r="AA17" s="81"/>
      <c r="AB17" s="81"/>
      <c r="AC17" s="81"/>
      <c r="AD17" s="81"/>
      <c r="AE17" s="81"/>
      <c r="AF17" s="81"/>
    </row>
    <row r="18" spans="1:32" s="80" customFormat="1" ht="27.95" customHeight="1">
      <c r="A18" s="70"/>
      <c r="B18" s="236"/>
      <c r="C18" s="237"/>
      <c r="D18" s="237"/>
      <c r="E18" s="237"/>
      <c r="F18" s="238"/>
      <c r="G18" s="71"/>
      <c r="H18" s="72"/>
      <c r="I18" s="71"/>
      <c r="J18" s="82"/>
      <c r="K18" s="83"/>
      <c r="L18" s="84"/>
      <c r="M18" s="85"/>
      <c r="N18" s="71"/>
      <c r="O18" s="77"/>
      <c r="P18" s="78"/>
      <c r="Q18" s="85"/>
      <c r="R18" s="79"/>
      <c r="V18" s="81"/>
      <c r="W18" s="81"/>
      <c r="X18" s="81"/>
      <c r="Y18" s="81"/>
      <c r="Z18" s="81"/>
      <c r="AA18" s="81"/>
      <c r="AB18" s="81"/>
      <c r="AC18" s="81"/>
      <c r="AD18" s="81"/>
      <c r="AE18" s="81"/>
      <c r="AF18" s="81"/>
    </row>
    <row r="19" spans="1:32" s="93" customFormat="1" ht="27.95" customHeight="1">
      <c r="A19" s="86"/>
      <c r="B19" s="236"/>
      <c r="C19" s="237"/>
      <c r="D19" s="237"/>
      <c r="E19" s="237"/>
      <c r="F19" s="238"/>
      <c r="G19" s="87"/>
      <c r="H19" s="88"/>
      <c r="I19" s="87"/>
      <c r="J19" s="82"/>
      <c r="K19" s="83"/>
      <c r="L19" s="84"/>
      <c r="M19" s="85"/>
      <c r="N19" s="89"/>
      <c r="O19" s="90"/>
      <c r="P19" s="91"/>
      <c r="Q19" s="85"/>
      <c r="R19" s="92"/>
      <c r="V19" s="94"/>
      <c r="W19" s="94"/>
      <c r="X19" s="94"/>
      <c r="Y19" s="94"/>
      <c r="Z19" s="94"/>
      <c r="AA19" s="94"/>
      <c r="AB19" s="94"/>
      <c r="AC19" s="94"/>
      <c r="AD19" s="94"/>
      <c r="AE19" s="94"/>
      <c r="AF19" s="94"/>
    </row>
    <row r="20" spans="1:32" s="93" customFormat="1" ht="14.1" customHeight="1">
      <c r="A20" s="86"/>
      <c r="B20" s="236"/>
      <c r="C20" s="237"/>
      <c r="D20" s="237"/>
      <c r="E20" s="237"/>
      <c r="F20" s="238"/>
      <c r="G20" s="87"/>
      <c r="H20" s="88"/>
      <c r="I20" s="87"/>
      <c r="J20" s="82"/>
      <c r="K20" s="83"/>
      <c r="L20" s="84"/>
      <c r="M20" s="85"/>
      <c r="N20" s="89"/>
      <c r="O20" s="90"/>
      <c r="P20" s="91"/>
      <c r="Q20" s="85"/>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374000</v>
      </c>
      <c r="K26" s="111">
        <f>SUM(K17:K25)</f>
        <v>374000</v>
      </c>
      <c r="L26" s="112">
        <f>SUM(L17:L25)</f>
        <v>0</v>
      </c>
      <c r="M26" s="113">
        <f>SUM(M17:M25)</f>
        <v>0</v>
      </c>
      <c r="N26" s="114"/>
      <c r="O26" s="115">
        <f>SUM(O17:O25)</f>
        <v>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3" t="s">
        <v>51</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27">
        <v>42653</v>
      </c>
      <c r="E32" s="134"/>
      <c r="F32" s="134"/>
      <c r="G32" s="20"/>
      <c r="H32" s="20"/>
      <c r="I32" s="20"/>
      <c r="J32" s="135" t="s">
        <v>55</v>
      </c>
      <c r="K32" s="268" t="s">
        <v>135</v>
      </c>
      <c r="L32" s="268"/>
      <c r="M32" s="136" t="s">
        <v>56</v>
      </c>
      <c r="N32" s="134"/>
      <c r="O32" s="137" t="s">
        <v>140</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t="s">
        <v>45</v>
      </c>
      <c r="P42" s="196"/>
      <c r="Q42" s="197"/>
      <c r="R42" s="198"/>
      <c r="S42" s="199"/>
      <c r="T42" s="197"/>
    </row>
    <row r="43" spans="1:32" ht="12" customHeight="1">
      <c r="A43" s="19"/>
      <c r="B43" s="189"/>
      <c r="C43" s="231"/>
      <c r="D43" s="190"/>
      <c r="E43" s="190"/>
      <c r="F43" s="191"/>
      <c r="G43" s="192"/>
      <c r="H43" s="22"/>
      <c r="I43" s="184" t="s">
        <v>74</v>
      </c>
      <c r="J43" s="200"/>
      <c r="K43" s="185"/>
      <c r="L43" s="201" t="s">
        <v>75</v>
      </c>
      <c r="M43" s="196">
        <v>0</v>
      </c>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c r="L46" s="204" t="s">
        <v>85</v>
      </c>
      <c r="M46" s="205">
        <v>0</v>
      </c>
      <c r="N46" s="22"/>
      <c r="O46" s="195"/>
      <c r="P46" s="196"/>
      <c r="Q46" s="197"/>
      <c r="R46" s="198"/>
      <c r="S46" s="202"/>
      <c r="T46" s="206"/>
    </row>
    <row r="47" spans="1:32" ht="12" customHeight="1">
      <c r="A47" s="19"/>
      <c r="B47" s="189"/>
      <c r="C47" s="190"/>
      <c r="D47" s="190"/>
      <c r="E47" s="190"/>
      <c r="F47" s="191"/>
      <c r="G47" s="192"/>
      <c r="H47" s="22"/>
      <c r="I47" s="195" t="s">
        <v>86</v>
      </c>
      <c r="J47" s="197"/>
      <c r="K47" s="207"/>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SUM(P42:P47)</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F52"/>
  <sheetViews>
    <sheetView tabSelected="1" workbookViewId="0">
      <selection activeCell="J9" sqref="J9"/>
    </sheetView>
  </sheetViews>
  <sheetFormatPr defaultRowHeight="16.5"/>
  <cols>
    <col min="1" max="1" width="4.125" style="2" customWidth="1"/>
    <col min="2" max="2" width="5" style="2" customWidth="1"/>
    <col min="3" max="3" width="6.625" style="2" customWidth="1"/>
    <col min="4" max="4" width="5" style="2" customWidth="1"/>
    <col min="5" max="5" width="7.12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163</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42653</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132</v>
      </c>
      <c r="G7" s="20"/>
      <c r="H7" s="20"/>
      <c r="I7" s="20"/>
      <c r="J7" s="21"/>
      <c r="K7" s="20"/>
      <c r="L7" s="21"/>
      <c r="M7" s="20"/>
      <c r="N7" s="20"/>
      <c r="O7" s="22"/>
      <c r="P7" s="29" t="s">
        <v>114</v>
      </c>
      <c r="Q7" s="30"/>
      <c r="R7" s="24"/>
    </row>
    <row r="8" spans="1:32" ht="14.1" customHeight="1">
      <c r="A8" s="19"/>
      <c r="B8" s="31" t="s">
        <v>12</v>
      </c>
      <c r="C8" s="31"/>
      <c r="D8" s="31"/>
      <c r="E8" s="31"/>
      <c r="F8" s="25" t="s">
        <v>134</v>
      </c>
      <c r="G8" s="25"/>
      <c r="H8" s="25"/>
      <c r="I8" s="25"/>
      <c r="J8" s="32"/>
      <c r="K8" s="33"/>
      <c r="L8" s="21"/>
      <c r="M8" s="20"/>
      <c r="N8" s="20"/>
      <c r="O8" s="22"/>
      <c r="P8" s="29" t="s">
        <v>120</v>
      </c>
      <c r="Q8" s="23"/>
      <c r="R8" s="24"/>
    </row>
    <row r="9" spans="1:32" ht="14.1" customHeight="1">
      <c r="A9" s="19"/>
      <c r="B9" s="31" t="s">
        <v>15</v>
      </c>
      <c r="C9" s="31"/>
      <c r="D9" s="31"/>
      <c r="E9" s="31"/>
      <c r="F9" s="25" t="s">
        <v>135</v>
      </c>
      <c r="G9" s="20"/>
      <c r="H9" s="20"/>
      <c r="I9" s="20"/>
      <c r="J9" s="34"/>
      <c r="K9" s="35"/>
      <c r="L9" s="21"/>
      <c r="M9" s="20"/>
      <c r="N9" s="20"/>
      <c r="O9" s="22"/>
      <c r="P9" s="29" t="s">
        <v>17</v>
      </c>
      <c r="Q9" s="23"/>
      <c r="R9" s="24"/>
    </row>
    <row r="10" spans="1:32" ht="14.1" customHeight="1">
      <c r="A10" s="19"/>
      <c r="B10" s="31" t="s">
        <v>18</v>
      </c>
      <c r="C10" s="31"/>
      <c r="D10" s="31"/>
      <c r="E10" s="31"/>
      <c r="F10" s="25" t="s">
        <v>136</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162</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138</v>
      </c>
      <c r="C17" s="259"/>
      <c r="D17" s="259"/>
      <c r="E17" s="259"/>
      <c r="F17" s="260"/>
      <c r="G17" s="71"/>
      <c r="H17" s="72"/>
      <c r="I17" s="71"/>
      <c r="J17" s="73">
        <v>70800</v>
      </c>
      <c r="K17" s="74">
        <v>70800</v>
      </c>
      <c r="L17" s="75">
        <v>70800</v>
      </c>
      <c r="M17" s="76"/>
      <c r="N17" s="71"/>
      <c r="O17" s="77"/>
      <c r="P17" s="78"/>
      <c r="Q17" s="76">
        <f>M17+P17</f>
        <v>0</v>
      </c>
      <c r="R17" s="79"/>
      <c r="V17" s="81"/>
      <c r="W17" s="81"/>
      <c r="X17" s="81"/>
      <c r="Y17" s="81"/>
      <c r="Z17" s="81"/>
      <c r="AA17" s="81"/>
      <c r="AB17" s="81"/>
      <c r="AC17" s="81"/>
      <c r="AD17" s="81"/>
      <c r="AE17" s="81"/>
      <c r="AF17" s="81"/>
    </row>
    <row r="18" spans="1:32" s="80" customFormat="1" ht="27.95" customHeight="1">
      <c r="A18" s="70"/>
      <c r="B18" s="236" t="s">
        <v>139</v>
      </c>
      <c r="C18" s="237"/>
      <c r="D18" s="237"/>
      <c r="E18" s="237"/>
      <c r="F18" s="238"/>
      <c r="G18" s="71"/>
      <c r="H18" s="72"/>
      <c r="I18" s="71"/>
      <c r="J18" s="82">
        <v>63000</v>
      </c>
      <c r="K18" s="83">
        <v>63000</v>
      </c>
      <c r="L18" s="84">
        <v>63000</v>
      </c>
      <c r="M18" s="85">
        <f>J18-L18</f>
        <v>0</v>
      </c>
      <c r="N18" s="71"/>
      <c r="O18" s="77"/>
      <c r="P18" s="78"/>
      <c r="Q18" s="85">
        <f>M18+P18</f>
        <v>0</v>
      </c>
      <c r="R18" s="79"/>
      <c r="V18" s="81"/>
      <c r="W18" s="81"/>
      <c r="X18" s="81"/>
      <c r="Y18" s="81"/>
      <c r="Z18" s="81"/>
      <c r="AA18" s="81"/>
      <c r="AB18" s="81"/>
      <c r="AC18" s="81"/>
      <c r="AD18" s="81"/>
      <c r="AE18" s="81"/>
      <c r="AF18" s="81"/>
    </row>
    <row r="19" spans="1:32" s="93" customFormat="1" ht="27.95" customHeight="1">
      <c r="A19" s="86"/>
      <c r="B19" s="236" t="s">
        <v>164</v>
      </c>
      <c r="C19" s="237"/>
      <c r="D19" s="237"/>
      <c r="E19" s="237"/>
      <c r="F19" s="238"/>
      <c r="G19" s="87"/>
      <c r="H19" s="88"/>
      <c r="I19" s="87"/>
      <c r="J19" s="82">
        <v>25000</v>
      </c>
      <c r="K19" s="83">
        <v>25000</v>
      </c>
      <c r="L19" s="84">
        <v>25000</v>
      </c>
      <c r="M19" s="85">
        <f>J19-L19</f>
        <v>0</v>
      </c>
      <c r="N19" s="89"/>
      <c r="O19" s="90"/>
      <c r="P19" s="91"/>
      <c r="Q19" s="85">
        <f>M19+P19</f>
        <v>0</v>
      </c>
      <c r="R19" s="92"/>
      <c r="V19" s="94"/>
      <c r="W19" s="94"/>
      <c r="X19" s="94"/>
      <c r="Y19" s="94"/>
      <c r="Z19" s="94"/>
      <c r="AA19" s="94"/>
      <c r="AB19" s="94"/>
      <c r="AC19" s="94"/>
      <c r="AD19" s="94"/>
      <c r="AE19" s="94"/>
      <c r="AF19" s="94"/>
    </row>
    <row r="20" spans="1:32" s="93" customFormat="1" ht="14.1" customHeight="1">
      <c r="A20" s="86"/>
      <c r="B20" s="236" t="s">
        <v>146</v>
      </c>
      <c r="C20" s="237"/>
      <c r="D20" s="237"/>
      <c r="E20" s="237"/>
      <c r="F20" s="238"/>
      <c r="G20" s="87"/>
      <c r="H20" s="88"/>
      <c r="I20" s="87"/>
      <c r="J20" s="82">
        <v>285500</v>
      </c>
      <c r="K20" s="83">
        <v>285500</v>
      </c>
      <c r="L20" s="84">
        <v>285500</v>
      </c>
      <c r="M20" s="85">
        <f>J20-L20</f>
        <v>0</v>
      </c>
      <c r="N20" s="89"/>
      <c r="O20" s="90"/>
      <c r="P20" s="91"/>
      <c r="Q20" s="85">
        <f>M20+P20</f>
        <v>0</v>
      </c>
      <c r="R20" s="92"/>
      <c r="V20" s="94"/>
      <c r="W20" s="94"/>
      <c r="X20" s="94"/>
      <c r="Y20" s="94"/>
      <c r="Z20" s="94"/>
      <c r="AA20" s="94"/>
      <c r="AB20" s="94"/>
      <c r="AC20" s="94"/>
      <c r="AD20" s="94"/>
      <c r="AE20" s="94"/>
      <c r="AF20" s="94"/>
    </row>
    <row r="21" spans="1:32" s="93" customFormat="1" ht="14.1" customHeight="1">
      <c r="A21" s="86"/>
      <c r="B21" s="236" t="s">
        <v>165</v>
      </c>
      <c r="C21" s="237"/>
      <c r="D21" s="237"/>
      <c r="E21" s="237"/>
      <c r="F21" s="238"/>
      <c r="G21" s="87"/>
      <c r="H21" s="88"/>
      <c r="I21" s="87"/>
      <c r="J21" s="82">
        <v>90500</v>
      </c>
      <c r="K21" s="83">
        <v>90500</v>
      </c>
      <c r="L21" s="84">
        <v>90500</v>
      </c>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534800</v>
      </c>
      <c r="K26" s="111">
        <f>SUM(K17:K25)</f>
        <v>534800</v>
      </c>
      <c r="L26" s="112">
        <f>SUM(L17:L25)</f>
        <v>534800</v>
      </c>
      <c r="M26" s="113">
        <f>SUM(M17:M25)</f>
        <v>0</v>
      </c>
      <c r="N26" s="114"/>
      <c r="O26" s="115">
        <f>SUM(O17:O25)</f>
        <v>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3" t="s">
        <v>51</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42654</v>
      </c>
      <c r="F32" s="134"/>
      <c r="G32" s="20"/>
      <c r="H32" s="20"/>
      <c r="I32" s="20"/>
      <c r="J32" s="135" t="s">
        <v>95</v>
      </c>
      <c r="K32" s="268" t="s">
        <v>135</v>
      </c>
      <c r="L32" s="268"/>
      <c r="M32" s="136" t="s">
        <v>56</v>
      </c>
      <c r="N32" s="134"/>
      <c r="O32" s="137" t="s">
        <v>140</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232">
        <v>42658</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F52"/>
  <sheetViews>
    <sheetView topLeftCell="B1" workbookViewId="0">
      <selection activeCell="B1" sqref="B1:Q1"/>
    </sheetView>
  </sheetViews>
  <sheetFormatPr defaultRowHeight="16.5"/>
  <cols>
    <col min="1" max="1" width="4.125" style="2" customWidth="1"/>
    <col min="2" max="2" width="5" style="2" customWidth="1"/>
    <col min="3" max="3" width="8.7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166</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93</v>
      </c>
      <c r="G7" s="20"/>
      <c r="H7" s="20"/>
      <c r="I7" s="20"/>
      <c r="J7" s="21"/>
      <c r="K7" s="20"/>
      <c r="L7" s="21"/>
      <c r="M7" s="20"/>
      <c r="N7" s="20"/>
      <c r="O7" s="22"/>
      <c r="P7" s="29" t="s">
        <v>114</v>
      </c>
      <c r="Q7" s="30"/>
      <c r="R7" s="24"/>
    </row>
    <row r="8" spans="1:32" ht="14.1" customHeight="1">
      <c r="A8" s="19"/>
      <c r="B8" s="31" t="s">
        <v>12</v>
      </c>
      <c r="C8" s="31"/>
      <c r="D8" s="31"/>
      <c r="E8" s="31"/>
      <c r="F8" s="25" t="s">
        <v>94</v>
      </c>
      <c r="G8" s="25"/>
      <c r="H8" s="25"/>
      <c r="I8" s="25"/>
      <c r="J8" s="32"/>
      <c r="K8" s="33"/>
      <c r="L8" s="21"/>
      <c r="M8" s="20"/>
      <c r="N8" s="20"/>
      <c r="O8" s="22"/>
      <c r="P8" s="29" t="s">
        <v>120</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128</v>
      </c>
      <c r="C17" s="259"/>
      <c r="D17" s="259"/>
      <c r="E17" s="259"/>
      <c r="F17" s="260"/>
      <c r="G17" s="71"/>
      <c r="H17" s="72"/>
      <c r="I17" s="71"/>
      <c r="J17" s="73">
        <v>35336</v>
      </c>
      <c r="K17" s="74">
        <v>35336</v>
      </c>
      <c r="L17" s="75"/>
      <c r="M17" s="76"/>
      <c r="N17" s="71"/>
      <c r="O17" s="77"/>
      <c r="P17" s="78"/>
      <c r="Q17" s="76">
        <f>M17+P17</f>
        <v>0</v>
      </c>
      <c r="R17" s="79"/>
      <c r="V17" s="81"/>
      <c r="W17" s="81"/>
      <c r="X17" s="81"/>
      <c r="Y17" s="81"/>
      <c r="Z17" s="81"/>
      <c r="AA17" s="81"/>
      <c r="AB17" s="81"/>
      <c r="AC17" s="81"/>
      <c r="AD17" s="81"/>
      <c r="AE17" s="81"/>
      <c r="AF17" s="81"/>
    </row>
    <row r="18" spans="1:32" s="80" customFormat="1" ht="27.95" customHeight="1">
      <c r="A18" s="70"/>
      <c r="B18" s="236"/>
      <c r="C18" s="237"/>
      <c r="D18" s="237"/>
      <c r="E18" s="237"/>
      <c r="F18" s="238"/>
      <c r="G18" s="71"/>
      <c r="H18" s="72"/>
      <c r="I18" s="71"/>
      <c r="J18" s="82"/>
      <c r="K18" s="83"/>
      <c r="L18" s="84"/>
      <c r="M18" s="85">
        <f>J18-L18</f>
        <v>0</v>
      </c>
      <c r="N18" s="71"/>
      <c r="O18" s="77"/>
      <c r="P18" s="78"/>
      <c r="Q18" s="85">
        <f>M18+P18</f>
        <v>0</v>
      </c>
      <c r="R18" s="79"/>
      <c r="V18" s="81"/>
      <c r="W18" s="81"/>
      <c r="X18" s="81"/>
      <c r="Y18" s="81"/>
      <c r="Z18" s="81"/>
      <c r="AA18" s="81"/>
      <c r="AB18" s="81"/>
      <c r="AC18" s="81"/>
      <c r="AD18" s="81"/>
      <c r="AE18" s="81"/>
      <c r="AF18" s="81"/>
    </row>
    <row r="19" spans="1:32" s="93" customFormat="1" ht="27.95" customHeight="1">
      <c r="A19" s="86"/>
      <c r="B19" s="236"/>
      <c r="C19" s="237"/>
      <c r="D19" s="237"/>
      <c r="E19" s="237"/>
      <c r="F19" s="238"/>
      <c r="G19" s="87"/>
      <c r="H19" s="88"/>
      <c r="I19" s="87"/>
      <c r="J19" s="82"/>
      <c r="K19" s="83"/>
      <c r="L19" s="84"/>
      <c r="M19" s="85">
        <f>J19-L19</f>
        <v>0</v>
      </c>
      <c r="N19" s="89"/>
      <c r="O19" s="90"/>
      <c r="P19" s="91"/>
      <c r="Q19" s="85">
        <f>M19+P19</f>
        <v>0</v>
      </c>
      <c r="R19" s="92"/>
      <c r="V19" s="94"/>
      <c r="W19" s="94"/>
      <c r="X19" s="94"/>
      <c r="Y19" s="94"/>
      <c r="Z19" s="94"/>
      <c r="AA19" s="94"/>
      <c r="AB19" s="94"/>
      <c r="AC19" s="94"/>
      <c r="AD19" s="94"/>
      <c r="AE19" s="94"/>
      <c r="AF19" s="94"/>
    </row>
    <row r="20" spans="1:32" s="93" customFormat="1" ht="14.1" customHeight="1">
      <c r="A20" s="86"/>
      <c r="B20" s="236"/>
      <c r="C20" s="237"/>
      <c r="D20" s="237"/>
      <c r="E20" s="237"/>
      <c r="F20" s="238"/>
      <c r="G20" s="87"/>
      <c r="H20" s="88"/>
      <c r="I20" s="87"/>
      <c r="J20" s="82"/>
      <c r="K20" s="83"/>
      <c r="L20" s="84"/>
      <c r="M20" s="85">
        <f>J20-L20</f>
        <v>0</v>
      </c>
      <c r="N20" s="89"/>
      <c r="O20" s="90"/>
      <c r="P20" s="91"/>
      <c r="Q20" s="85">
        <f>M20+P20</f>
        <v>0</v>
      </c>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82"/>
      <c r="K21" s="83"/>
      <c r="L21" s="84"/>
      <c r="M21" s="85"/>
      <c r="N21" s="89"/>
      <c r="O21" s="90"/>
      <c r="P21" s="91"/>
      <c r="Q21" s="85"/>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35336</v>
      </c>
      <c r="K26" s="111">
        <f>SUM(K17:K25)</f>
        <v>35336</v>
      </c>
      <c r="L26" s="112">
        <f>SUM(L17:L25)</f>
        <v>0</v>
      </c>
      <c r="M26" s="113">
        <f>SUM(M17:M25)</f>
        <v>0</v>
      </c>
      <c r="N26" s="114"/>
      <c r="O26" s="115">
        <f>SUM(O17:O25)</f>
        <v>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3" t="s">
        <v>51</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232">
        <v>42200</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H52" s="230"/>
      <c r="Q52" s="152"/>
    </row>
  </sheetData>
  <mergeCells count="24">
    <mergeCell ref="B23:F23"/>
    <mergeCell ref="B1:Q1"/>
    <mergeCell ref="J12:M12"/>
    <mergeCell ref="O12:Q12"/>
    <mergeCell ref="B14:F16"/>
    <mergeCell ref="H14:H16"/>
    <mergeCell ref="B17:F17"/>
    <mergeCell ref="B18:F18"/>
    <mergeCell ref="B19:F19"/>
    <mergeCell ref="B20:F20"/>
    <mergeCell ref="B21:F21"/>
    <mergeCell ref="B22:F22"/>
    <mergeCell ref="I42:K42"/>
    <mergeCell ref="B24:F24"/>
    <mergeCell ref="B25:F25"/>
    <mergeCell ref="C30:Q30"/>
    <mergeCell ref="C31:Q31"/>
    <mergeCell ref="K32:L32"/>
    <mergeCell ref="D34:Q34"/>
    <mergeCell ref="B38:F38"/>
    <mergeCell ref="I38:M38"/>
    <mergeCell ref="O38:P38"/>
    <mergeCell ref="I40:K40"/>
    <mergeCell ref="I41:K4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F52"/>
  <sheetViews>
    <sheetView topLeftCell="A16" workbookViewId="0">
      <selection activeCell="L29" sqref="L29"/>
    </sheetView>
  </sheetViews>
  <sheetFormatPr defaultRowHeight="16.5"/>
  <cols>
    <col min="1" max="1" width="4.125" style="2" customWidth="1"/>
    <col min="2" max="2" width="5" style="2" customWidth="1"/>
    <col min="3" max="3" width="5.75"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167</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93</v>
      </c>
      <c r="G7" s="20"/>
      <c r="H7" s="20"/>
      <c r="I7" s="20"/>
      <c r="J7" s="21"/>
      <c r="K7" s="20"/>
      <c r="L7" s="21"/>
      <c r="M7" s="20"/>
      <c r="N7" s="20"/>
      <c r="O7" s="22"/>
      <c r="P7" s="29" t="s">
        <v>11</v>
      </c>
      <c r="Q7" s="30"/>
      <c r="R7" s="24"/>
    </row>
    <row r="8" spans="1:32" ht="14.1" customHeight="1">
      <c r="A8" s="19"/>
      <c r="B8" s="31" t="s">
        <v>12</v>
      </c>
      <c r="C8" s="31"/>
      <c r="D8" s="31"/>
      <c r="E8" s="31"/>
      <c r="F8" s="25" t="s">
        <v>94</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40</v>
      </c>
      <c r="C17" s="259"/>
      <c r="D17" s="259"/>
      <c r="E17" s="259"/>
      <c r="F17" s="260"/>
      <c r="G17" s="71"/>
      <c r="H17" s="72"/>
      <c r="I17" s="71"/>
      <c r="J17" s="229">
        <v>50000</v>
      </c>
      <c r="K17" s="74">
        <v>55000</v>
      </c>
      <c r="L17" s="75">
        <v>55000</v>
      </c>
      <c r="M17" s="76">
        <f>J17-L17</f>
        <v>-5000</v>
      </c>
      <c r="N17" s="71"/>
      <c r="O17" s="77"/>
      <c r="P17" s="78"/>
      <c r="Q17" s="76">
        <f>M17+P17</f>
        <v>-5000</v>
      </c>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77">
        <v>25000</v>
      </c>
      <c r="K18" s="83">
        <v>25000</v>
      </c>
      <c r="L18" s="84">
        <v>25000</v>
      </c>
      <c r="M18" s="85">
        <f>J18-L18</f>
        <v>0</v>
      </c>
      <c r="N18" s="71"/>
      <c r="O18" s="77"/>
      <c r="P18" s="78"/>
      <c r="Q18" s="85">
        <f>M18+P18</f>
        <v>0</v>
      </c>
      <c r="R18" s="79"/>
      <c r="V18" s="81"/>
      <c r="W18" s="81"/>
      <c r="X18" s="81"/>
      <c r="Y18" s="81"/>
      <c r="Z18" s="81"/>
      <c r="AA18" s="81"/>
      <c r="AB18" s="81"/>
      <c r="AC18" s="81"/>
      <c r="AD18" s="81"/>
      <c r="AE18" s="81"/>
      <c r="AF18" s="81"/>
    </row>
    <row r="19" spans="1:32" s="93" customFormat="1" ht="27.95" customHeight="1">
      <c r="A19" s="86"/>
      <c r="B19" s="236" t="s">
        <v>168</v>
      </c>
      <c r="C19" s="237"/>
      <c r="D19" s="237"/>
      <c r="E19" s="237"/>
      <c r="F19" s="238"/>
      <c r="G19" s="87"/>
      <c r="H19" s="88"/>
      <c r="I19" s="87"/>
      <c r="J19" s="77">
        <v>100000</v>
      </c>
      <c r="K19" s="83">
        <v>115000</v>
      </c>
      <c r="L19" s="84">
        <v>115000</v>
      </c>
      <c r="M19" s="85">
        <f>J19-L19</f>
        <v>-15000</v>
      </c>
      <c r="N19" s="89"/>
      <c r="O19" s="90"/>
      <c r="P19" s="91"/>
      <c r="Q19" s="85">
        <f>M19+P19</f>
        <v>-15000</v>
      </c>
      <c r="R19" s="92"/>
      <c r="V19" s="94"/>
      <c r="W19" s="94"/>
      <c r="X19" s="94"/>
      <c r="Y19" s="94"/>
      <c r="Z19" s="94"/>
      <c r="AA19" s="94"/>
      <c r="AB19" s="94"/>
      <c r="AC19" s="94"/>
      <c r="AD19" s="94"/>
      <c r="AE19" s="94"/>
      <c r="AF19" s="94"/>
    </row>
    <row r="20" spans="1:32" s="93" customFormat="1" ht="14.1" customHeight="1">
      <c r="A20" s="86"/>
      <c r="B20" s="236" t="s">
        <v>169</v>
      </c>
      <c r="C20" s="237"/>
      <c r="D20" s="237"/>
      <c r="E20" s="237"/>
      <c r="F20" s="238"/>
      <c r="G20" s="87"/>
      <c r="H20" s="88"/>
      <c r="I20" s="87"/>
      <c r="J20" s="90">
        <v>20000</v>
      </c>
      <c r="K20" s="83">
        <v>18000</v>
      </c>
      <c r="L20" s="84">
        <v>18000</v>
      </c>
      <c r="M20" s="85">
        <f>J20-L20</f>
        <v>2000</v>
      </c>
      <c r="N20" s="89"/>
      <c r="O20" s="90"/>
      <c r="P20" s="91"/>
      <c r="Q20" s="85">
        <f>M20+P20</f>
        <v>2000</v>
      </c>
      <c r="R20" s="92"/>
      <c r="V20" s="94"/>
      <c r="W20" s="94"/>
      <c r="X20" s="94"/>
      <c r="Y20" s="94"/>
      <c r="Z20" s="94"/>
      <c r="AA20" s="94"/>
      <c r="AB20" s="94"/>
      <c r="AC20" s="94"/>
      <c r="AD20" s="94"/>
      <c r="AE20" s="94"/>
      <c r="AF20" s="94"/>
    </row>
    <row r="21" spans="1:32" s="93" customFormat="1" ht="14.1" customHeight="1">
      <c r="A21" s="86"/>
      <c r="B21" s="236"/>
      <c r="C21" s="237"/>
      <c r="D21" s="237"/>
      <c r="E21" s="237"/>
      <c r="F21" s="238"/>
      <c r="G21" s="87"/>
      <c r="H21" s="88"/>
      <c r="I21" s="87"/>
      <c r="J21" s="90"/>
      <c r="K21" s="83"/>
      <c r="L21" s="84"/>
      <c r="M21" s="85"/>
      <c r="N21" s="89"/>
      <c r="O21" s="90"/>
      <c r="P21" s="91"/>
      <c r="Q21" s="85">
        <f>M21+P21</f>
        <v>0</v>
      </c>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195000</v>
      </c>
      <c r="K26" s="111">
        <f>SUM(K17:K25)</f>
        <v>213000</v>
      </c>
      <c r="L26" s="112">
        <f>SUM(L17:L25)</f>
        <v>213000</v>
      </c>
      <c r="M26" s="113">
        <f>SUM(M17:M25)</f>
        <v>-18000</v>
      </c>
      <c r="N26" s="114"/>
      <c r="O26" s="115">
        <f>SUM(O17:O25)</f>
        <v>0</v>
      </c>
      <c r="P26" s="116">
        <f>SUM(P17:P25)</f>
        <v>0</v>
      </c>
      <c r="Q26" s="117">
        <f>SUM(Q17:Q25)</f>
        <v>-18000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3" t="s">
        <v>51</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232">
        <v>42200</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B23:F23"/>
    <mergeCell ref="B1:Q1"/>
    <mergeCell ref="J12:M12"/>
    <mergeCell ref="O12:Q12"/>
    <mergeCell ref="B14:F16"/>
    <mergeCell ref="H14:H16"/>
    <mergeCell ref="B17:F17"/>
    <mergeCell ref="B18:F18"/>
    <mergeCell ref="B19:F19"/>
    <mergeCell ref="B20:F20"/>
    <mergeCell ref="B21:F21"/>
    <mergeCell ref="B22:F22"/>
    <mergeCell ref="I42:K42"/>
    <mergeCell ref="B24:F24"/>
    <mergeCell ref="B25:F25"/>
    <mergeCell ref="C30:Q30"/>
    <mergeCell ref="C31:Q31"/>
    <mergeCell ref="K32:L32"/>
    <mergeCell ref="D34:Q34"/>
    <mergeCell ref="B38:F38"/>
    <mergeCell ref="I38:M38"/>
    <mergeCell ref="O38:P38"/>
    <mergeCell ref="I40:K40"/>
    <mergeCell ref="I41:K41"/>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defaultRowHeight="15.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52"/>
  <sheetViews>
    <sheetView workbookViewId="0">
      <selection activeCell="G12" sqref="G12"/>
    </sheetView>
  </sheetViews>
  <sheetFormatPr defaultRowHeight="16.5"/>
  <cols>
    <col min="1" max="1" width="4.125" style="2" customWidth="1"/>
    <col min="2" max="2" width="5" style="2" customWidth="1"/>
    <col min="3" max="3" width="6" style="2" customWidth="1"/>
    <col min="4" max="4" width="5" style="2" customWidth="1"/>
    <col min="5" max="5" width="6.375" style="2"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96</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93</v>
      </c>
      <c r="G7" s="20"/>
      <c r="H7" s="20"/>
      <c r="I7" s="20"/>
      <c r="J7" s="21"/>
      <c r="K7" s="20"/>
      <c r="L7" s="21"/>
      <c r="M7" s="20"/>
      <c r="N7" s="20"/>
      <c r="O7" s="22"/>
      <c r="P7" s="29" t="s">
        <v>11</v>
      </c>
      <c r="Q7" s="30"/>
      <c r="R7" s="24"/>
    </row>
    <row r="8" spans="1:32" ht="14.1" customHeight="1">
      <c r="A8" s="19"/>
      <c r="B8" s="31" t="s">
        <v>12</v>
      </c>
      <c r="C8" s="31"/>
      <c r="D8" s="31"/>
      <c r="E8" s="31"/>
      <c r="F8" s="25" t="s">
        <v>94</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40</v>
      </c>
      <c r="C17" s="259"/>
      <c r="D17" s="259"/>
      <c r="E17" s="259"/>
      <c r="F17" s="260"/>
      <c r="G17" s="71"/>
      <c r="H17" s="72"/>
      <c r="I17" s="71"/>
      <c r="J17" s="229">
        <v>50000</v>
      </c>
      <c r="K17" s="74">
        <v>50000</v>
      </c>
      <c r="L17" s="75">
        <v>50000</v>
      </c>
      <c r="M17" s="76">
        <f>J17-L17</f>
        <v>0</v>
      </c>
      <c r="N17" s="71"/>
      <c r="O17" s="77"/>
      <c r="P17" s="78"/>
      <c r="Q17" s="76">
        <f>M17+P17</f>
        <v>0</v>
      </c>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77">
        <v>12650</v>
      </c>
      <c r="K18" s="83">
        <v>12650</v>
      </c>
      <c r="L18" s="84">
        <v>12650</v>
      </c>
      <c r="M18" s="85">
        <f>J18-L18</f>
        <v>0</v>
      </c>
      <c r="N18" s="71"/>
      <c r="O18" s="77"/>
      <c r="P18" s="78"/>
      <c r="Q18" s="85">
        <f>M18+P18</f>
        <v>0</v>
      </c>
      <c r="R18" s="79"/>
      <c r="V18" s="81"/>
      <c r="W18" s="81"/>
      <c r="X18" s="81"/>
      <c r="Y18" s="81"/>
      <c r="Z18" s="81"/>
      <c r="AA18" s="81"/>
      <c r="AB18" s="81"/>
      <c r="AC18" s="81"/>
      <c r="AD18" s="81"/>
      <c r="AE18" s="81"/>
      <c r="AF18" s="81"/>
    </row>
    <row r="19" spans="1:32" s="93" customFormat="1" ht="27.95" customHeight="1">
      <c r="A19" s="86"/>
      <c r="B19" s="236" t="s">
        <v>42</v>
      </c>
      <c r="C19" s="237"/>
      <c r="D19" s="237"/>
      <c r="E19" s="237"/>
      <c r="F19" s="238"/>
      <c r="G19" s="87"/>
      <c r="H19" s="88"/>
      <c r="I19" s="87"/>
      <c r="J19" s="77">
        <v>14700</v>
      </c>
      <c r="K19" s="83">
        <v>14700</v>
      </c>
      <c r="L19" s="84">
        <v>14700</v>
      </c>
      <c r="M19" s="85">
        <f>J19-L19</f>
        <v>0</v>
      </c>
      <c r="N19" s="89"/>
      <c r="O19" s="90"/>
      <c r="P19" s="91"/>
      <c r="Q19" s="85">
        <f>M19+P19</f>
        <v>0</v>
      </c>
      <c r="R19" s="92"/>
      <c r="V19" s="94"/>
      <c r="W19" s="94"/>
      <c r="X19" s="94"/>
      <c r="Y19" s="94"/>
      <c r="Z19" s="94"/>
      <c r="AA19" s="94"/>
      <c r="AB19" s="94"/>
      <c r="AC19" s="94"/>
      <c r="AD19" s="94"/>
      <c r="AE19" s="94"/>
      <c r="AF19" s="94"/>
    </row>
    <row r="20" spans="1:32" s="93" customFormat="1" ht="14.1" customHeight="1">
      <c r="A20" s="86"/>
      <c r="B20" s="236" t="s">
        <v>43</v>
      </c>
      <c r="C20" s="237"/>
      <c r="D20" s="237"/>
      <c r="E20" s="237"/>
      <c r="F20" s="238"/>
      <c r="G20" s="87"/>
      <c r="H20" s="88"/>
      <c r="I20" s="87"/>
      <c r="J20" s="90">
        <v>11910</v>
      </c>
      <c r="K20" s="83">
        <v>11910</v>
      </c>
      <c r="L20" s="84">
        <v>11910</v>
      </c>
      <c r="M20" s="85">
        <f>J20-L20</f>
        <v>0</v>
      </c>
      <c r="N20" s="89"/>
      <c r="O20" s="90"/>
      <c r="P20" s="91"/>
      <c r="Q20" s="85">
        <f>M20+P20</f>
        <v>0</v>
      </c>
      <c r="R20" s="92"/>
      <c r="V20" s="94"/>
      <c r="W20" s="94"/>
      <c r="X20" s="94"/>
      <c r="Y20" s="94"/>
      <c r="Z20" s="94"/>
      <c r="AA20" s="94"/>
      <c r="AB20" s="94"/>
      <c r="AC20" s="94"/>
      <c r="AD20" s="94"/>
      <c r="AE20" s="94"/>
      <c r="AF20" s="94"/>
    </row>
    <row r="21" spans="1:32" s="93" customFormat="1" ht="14.1" customHeight="1">
      <c r="A21" s="86"/>
      <c r="B21" s="236" t="s">
        <v>44</v>
      </c>
      <c r="C21" s="237"/>
      <c r="D21" s="237"/>
      <c r="E21" s="237"/>
      <c r="F21" s="238"/>
      <c r="G21" s="87"/>
      <c r="H21" s="88"/>
      <c r="I21" s="87"/>
      <c r="J21" s="90">
        <v>2970</v>
      </c>
      <c r="K21" s="83">
        <v>2970</v>
      </c>
      <c r="L21" s="84">
        <v>2970</v>
      </c>
      <c r="M21" s="85">
        <f>J21-L21</f>
        <v>0</v>
      </c>
      <c r="N21" s="89"/>
      <c r="O21" s="90"/>
      <c r="P21" s="91"/>
      <c r="Q21" s="85">
        <f>M21+P21</f>
        <v>0</v>
      </c>
      <c r="R21" s="92"/>
      <c r="V21" s="94"/>
      <c r="W21" s="94"/>
      <c r="X21" s="94"/>
      <c r="Y21" s="94"/>
      <c r="Z21" s="94"/>
      <c r="AA21" s="94"/>
      <c r="AB21" s="94"/>
      <c r="AC21" s="94"/>
      <c r="AD21" s="94"/>
      <c r="AE21" s="94"/>
      <c r="AF21" s="94"/>
    </row>
    <row r="22" spans="1:32" s="80" customFormat="1" ht="14.1" customHeight="1">
      <c r="A22" s="70"/>
      <c r="B22" s="236"/>
      <c r="C22" s="237"/>
      <c r="D22" s="237"/>
      <c r="E22" s="237"/>
      <c r="F22" s="238"/>
      <c r="G22" s="95"/>
      <c r="H22" s="88"/>
      <c r="I22" s="95"/>
      <c r="J22" s="82"/>
      <c r="K22" s="83"/>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92230</v>
      </c>
      <c r="K26" s="111">
        <f>SUM(K17:K25)</f>
        <v>92230</v>
      </c>
      <c r="L26" s="112">
        <f>SUM(L17:L25)</f>
        <v>92230</v>
      </c>
      <c r="M26" s="113">
        <f>SUM(M17:M25)</f>
        <v>0</v>
      </c>
      <c r="N26" s="114"/>
      <c r="O26" s="115">
        <f>SUM(O17:O25)</f>
        <v>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3" t="s">
        <v>51</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v>0</v>
      </c>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v>0</v>
      </c>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v>0</v>
      </c>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v>0</v>
      </c>
      <c r="L47" s="204"/>
      <c r="M47" s="208"/>
      <c r="N47" s="22"/>
      <c r="O47" s="195"/>
      <c r="P47" s="207"/>
      <c r="Q47" s="197"/>
      <c r="R47" s="198"/>
      <c r="S47" s="202"/>
      <c r="T47" s="197"/>
    </row>
    <row r="48" spans="1:32" s="213" customFormat="1" ht="12" customHeight="1" thickBot="1">
      <c r="A48" s="209"/>
      <c r="B48" s="195" t="s">
        <v>87</v>
      </c>
      <c r="C48" s="232">
        <v>42200</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B23:F23"/>
    <mergeCell ref="B1:Q1"/>
    <mergeCell ref="J12:M12"/>
    <mergeCell ref="O12:Q12"/>
    <mergeCell ref="B14:F16"/>
    <mergeCell ref="H14:H16"/>
    <mergeCell ref="B17:F17"/>
    <mergeCell ref="B18:F18"/>
    <mergeCell ref="B19:F19"/>
    <mergeCell ref="B20:F20"/>
    <mergeCell ref="B21:F21"/>
    <mergeCell ref="B22:F22"/>
    <mergeCell ref="I42:K42"/>
    <mergeCell ref="B24:F24"/>
    <mergeCell ref="B25:F25"/>
    <mergeCell ref="C30:Q30"/>
    <mergeCell ref="C31:Q31"/>
    <mergeCell ref="K32:L32"/>
    <mergeCell ref="D34:Q34"/>
    <mergeCell ref="B38:F38"/>
    <mergeCell ref="I38:M38"/>
    <mergeCell ref="O38:P38"/>
    <mergeCell ref="I40:K40"/>
    <mergeCell ref="I41:K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52"/>
  <sheetViews>
    <sheetView topLeftCell="A13" workbookViewId="0">
      <selection activeCell="B19" sqref="B19:O19"/>
    </sheetView>
  </sheetViews>
  <sheetFormatPr defaultRowHeight="16.5"/>
  <cols>
    <col min="1" max="1" width="4.125" style="2" customWidth="1"/>
    <col min="2" max="4" width="5" style="2" customWidth="1"/>
    <col min="5" max="5" width="6.5" style="2" bestFit="1"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97</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10</v>
      </c>
      <c r="G7" s="20"/>
      <c r="H7" s="20"/>
      <c r="I7" s="20"/>
      <c r="J7" s="21"/>
      <c r="K7" s="20"/>
      <c r="L7" s="21"/>
      <c r="M7" s="20"/>
      <c r="N7" s="20"/>
      <c r="O7" s="22"/>
      <c r="P7" s="29" t="s">
        <v>11</v>
      </c>
      <c r="Q7" s="30"/>
      <c r="R7" s="24"/>
    </row>
    <row r="8" spans="1:32" ht="14.1" customHeight="1">
      <c r="A8" s="19"/>
      <c r="B8" s="31" t="s">
        <v>12</v>
      </c>
      <c r="C8" s="31"/>
      <c r="D8" s="31"/>
      <c r="E8" s="31"/>
      <c r="F8" s="25" t="s">
        <v>13</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98</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99</v>
      </c>
      <c r="C17" s="259"/>
      <c r="D17" s="259"/>
      <c r="E17" s="259"/>
      <c r="F17" s="260"/>
      <c r="G17" s="71"/>
      <c r="H17" s="72"/>
      <c r="I17" s="71"/>
      <c r="J17" s="73">
        <v>50000</v>
      </c>
      <c r="K17" s="74">
        <v>50000</v>
      </c>
      <c r="L17" s="75"/>
      <c r="M17" s="76"/>
      <c r="N17" s="71"/>
      <c r="O17" s="77">
        <v>50000</v>
      </c>
      <c r="P17" s="78"/>
      <c r="Q17" s="76">
        <f>+M17+P17</f>
        <v>0</v>
      </c>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82">
        <v>12650</v>
      </c>
      <c r="K18" s="83">
        <v>12650</v>
      </c>
      <c r="L18" s="84"/>
      <c r="M18" s="85"/>
      <c r="N18" s="71"/>
      <c r="O18" s="77">
        <v>12650</v>
      </c>
      <c r="P18" s="78"/>
      <c r="Q18" s="85">
        <f>+M18+P18</f>
        <v>0</v>
      </c>
      <c r="R18" s="79"/>
      <c r="V18" s="81"/>
      <c r="W18" s="81"/>
      <c r="X18" s="81"/>
      <c r="Y18" s="81"/>
      <c r="Z18" s="81"/>
      <c r="AA18" s="81"/>
      <c r="AB18" s="81"/>
      <c r="AC18" s="81"/>
      <c r="AD18" s="81"/>
      <c r="AE18" s="81"/>
      <c r="AF18" s="81"/>
    </row>
    <row r="19" spans="1:32" s="93" customFormat="1" ht="27.95" customHeight="1">
      <c r="A19" s="86"/>
      <c r="B19" s="236" t="s">
        <v>100</v>
      </c>
      <c r="C19" s="237"/>
      <c r="D19" s="237"/>
      <c r="E19" s="237"/>
      <c r="F19" s="238"/>
      <c r="G19" s="87"/>
      <c r="H19" s="88"/>
      <c r="I19" s="87"/>
      <c r="J19" s="82"/>
      <c r="K19" s="83"/>
      <c r="L19" s="84"/>
      <c r="M19" s="85"/>
      <c r="N19" s="89"/>
      <c r="O19" s="90">
        <v>100000</v>
      </c>
      <c r="P19" s="91"/>
      <c r="Q19" s="85">
        <f>+M19+P19</f>
        <v>0</v>
      </c>
      <c r="R19" s="92"/>
      <c r="V19" s="94"/>
      <c r="W19" s="94"/>
      <c r="X19" s="94"/>
      <c r="Y19" s="94"/>
      <c r="Z19" s="94"/>
      <c r="AA19" s="94"/>
      <c r="AB19" s="94"/>
      <c r="AC19" s="94"/>
      <c r="AD19" s="94"/>
      <c r="AE19" s="94"/>
      <c r="AF19" s="94"/>
    </row>
    <row r="20" spans="1:32" s="93" customFormat="1" ht="14.1" customHeight="1">
      <c r="A20" s="86"/>
      <c r="B20" s="236" t="s">
        <v>42</v>
      </c>
      <c r="C20" s="237"/>
      <c r="D20" s="237"/>
      <c r="E20" s="237"/>
      <c r="F20" s="238"/>
      <c r="G20" s="87"/>
      <c r="H20" s="88"/>
      <c r="I20" s="87"/>
      <c r="J20" s="77">
        <v>14700</v>
      </c>
      <c r="K20" s="83">
        <v>14700</v>
      </c>
      <c r="L20" s="84"/>
      <c r="M20" s="85"/>
      <c r="N20" s="89"/>
      <c r="O20" s="90">
        <v>14700</v>
      </c>
      <c r="P20" s="91"/>
      <c r="Q20" s="85">
        <f t="shared" ref="Q20:Q21" si="0">+M20+P20</f>
        <v>0</v>
      </c>
      <c r="R20" s="92"/>
      <c r="V20" s="94"/>
      <c r="W20" s="94"/>
      <c r="X20" s="94"/>
      <c r="Y20" s="94"/>
      <c r="Z20" s="94"/>
      <c r="AA20" s="94"/>
      <c r="AB20" s="94"/>
      <c r="AC20" s="94"/>
      <c r="AD20" s="94"/>
      <c r="AE20" s="94"/>
      <c r="AF20" s="94"/>
    </row>
    <row r="21" spans="1:32" s="93" customFormat="1" ht="26.25" customHeight="1">
      <c r="A21" s="86"/>
      <c r="B21" s="236" t="s">
        <v>43</v>
      </c>
      <c r="C21" s="237"/>
      <c r="D21" s="237"/>
      <c r="E21" s="237"/>
      <c r="F21" s="238"/>
      <c r="G21" s="87"/>
      <c r="H21" s="88"/>
      <c r="I21" s="87"/>
      <c r="J21" s="90">
        <v>11910</v>
      </c>
      <c r="K21" s="83">
        <v>11910</v>
      </c>
      <c r="L21" s="84"/>
      <c r="M21" s="85"/>
      <c r="N21" s="89"/>
      <c r="O21" s="90">
        <v>11910</v>
      </c>
      <c r="P21" s="91"/>
      <c r="Q21" s="85">
        <f t="shared" si="0"/>
        <v>0</v>
      </c>
      <c r="R21" s="92"/>
      <c r="V21" s="94"/>
      <c r="W21" s="94"/>
      <c r="X21" s="94"/>
      <c r="Y21" s="94"/>
      <c r="Z21" s="94"/>
      <c r="AA21" s="94"/>
      <c r="AB21" s="94"/>
      <c r="AC21" s="94"/>
      <c r="AD21" s="94"/>
      <c r="AE21" s="94"/>
      <c r="AF21" s="94"/>
    </row>
    <row r="22" spans="1:32" s="80" customFormat="1" ht="14.1" customHeight="1">
      <c r="A22" s="70"/>
      <c r="B22" s="236" t="s">
        <v>44</v>
      </c>
      <c r="C22" s="237"/>
      <c r="D22" s="237"/>
      <c r="E22" s="237"/>
      <c r="F22" s="238"/>
      <c r="G22" s="95"/>
      <c r="H22" s="88"/>
      <c r="I22" s="95"/>
      <c r="J22" s="90">
        <v>2970</v>
      </c>
      <c r="K22" s="83">
        <v>2970</v>
      </c>
      <c r="L22" s="84"/>
      <c r="M22" s="85"/>
      <c r="N22" s="89"/>
      <c r="O22" s="90">
        <v>2970</v>
      </c>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92230</v>
      </c>
      <c r="K26" s="111">
        <f>SUM(K17:K25)</f>
        <v>92230</v>
      </c>
      <c r="L26" s="112">
        <f>SUM(L17:L25)</f>
        <v>0</v>
      </c>
      <c r="M26" s="113">
        <f>SUM(M17:M25)</f>
        <v>0</v>
      </c>
      <c r="N26" s="114"/>
      <c r="O26" s="115">
        <f>SUM(O17:O25)</f>
        <v>192230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B23:F23"/>
    <mergeCell ref="B1:Q1"/>
    <mergeCell ref="J12:M12"/>
    <mergeCell ref="O12:Q12"/>
    <mergeCell ref="B14:F16"/>
    <mergeCell ref="H14:H16"/>
    <mergeCell ref="B17:F17"/>
    <mergeCell ref="B18:F18"/>
    <mergeCell ref="B19:F19"/>
    <mergeCell ref="B20:F20"/>
    <mergeCell ref="B21:F21"/>
    <mergeCell ref="B22:F22"/>
    <mergeCell ref="I42:K42"/>
    <mergeCell ref="B24:F24"/>
    <mergeCell ref="B25:F25"/>
    <mergeCell ref="C30:Q30"/>
    <mergeCell ref="C31:Q31"/>
    <mergeCell ref="K32:L32"/>
    <mergeCell ref="D34:Q34"/>
    <mergeCell ref="B38:F38"/>
    <mergeCell ref="I38:M38"/>
    <mergeCell ref="O38:P38"/>
    <mergeCell ref="I40:K40"/>
    <mergeCell ref="I41:K4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52"/>
  <sheetViews>
    <sheetView workbookViewId="0">
      <selection activeCell="J17" sqref="J17"/>
    </sheetView>
  </sheetViews>
  <sheetFormatPr defaultRowHeight="16.5"/>
  <cols>
    <col min="1" max="1" width="4.125" style="2" customWidth="1"/>
    <col min="2" max="2" width="5" style="2" customWidth="1"/>
    <col min="3" max="3" width="6.125" style="2" customWidth="1"/>
    <col min="4" max="4" width="5" style="2" customWidth="1"/>
    <col min="5" max="5" width="6.5" style="2" bestFit="1"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101</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10</v>
      </c>
      <c r="G7" s="20"/>
      <c r="H7" s="20"/>
      <c r="I7" s="20"/>
      <c r="J7" s="21"/>
      <c r="K7" s="20"/>
      <c r="L7" s="21"/>
      <c r="M7" s="20"/>
      <c r="N7" s="20"/>
      <c r="O7" s="22"/>
      <c r="P7" s="29" t="s">
        <v>11</v>
      </c>
      <c r="Q7" s="30"/>
      <c r="R7" s="24"/>
    </row>
    <row r="8" spans="1:32" ht="14.1" customHeight="1">
      <c r="A8" s="19"/>
      <c r="B8" s="31" t="s">
        <v>12</v>
      </c>
      <c r="C8" s="31"/>
      <c r="D8" s="31"/>
      <c r="E8" s="31"/>
      <c r="F8" s="25" t="s">
        <v>13</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98</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99</v>
      </c>
      <c r="C17" s="259"/>
      <c r="D17" s="259"/>
      <c r="E17" s="259"/>
      <c r="F17" s="260"/>
      <c r="G17" s="71"/>
      <c r="H17" s="72"/>
      <c r="I17" s="71"/>
      <c r="J17" s="73">
        <v>50000</v>
      </c>
      <c r="K17" s="74">
        <v>50000</v>
      </c>
      <c r="L17" s="75">
        <v>50000</v>
      </c>
      <c r="M17" s="76">
        <f>+J17-L17</f>
        <v>0</v>
      </c>
      <c r="N17" s="71"/>
      <c r="O17" s="77">
        <v>50000</v>
      </c>
      <c r="P17" s="78">
        <v>50000</v>
      </c>
      <c r="Q17" s="76">
        <f>+M17+P17</f>
        <v>50000</v>
      </c>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82">
        <v>12650</v>
      </c>
      <c r="K18" s="83">
        <v>12650</v>
      </c>
      <c r="L18" s="84">
        <v>12650</v>
      </c>
      <c r="M18" s="85">
        <f>+J18-L18</f>
        <v>0</v>
      </c>
      <c r="N18" s="71"/>
      <c r="O18" s="77">
        <v>12650</v>
      </c>
      <c r="P18" s="78">
        <v>12650</v>
      </c>
      <c r="Q18" s="85">
        <f>+M18+P18</f>
        <v>12650</v>
      </c>
      <c r="R18" s="79"/>
      <c r="V18" s="81"/>
      <c r="W18" s="81"/>
      <c r="X18" s="81"/>
      <c r="Y18" s="81"/>
      <c r="Z18" s="81"/>
      <c r="AA18" s="81"/>
      <c r="AB18" s="81"/>
      <c r="AC18" s="81"/>
      <c r="AD18" s="81"/>
      <c r="AE18" s="81"/>
      <c r="AF18" s="81"/>
    </row>
    <row r="19" spans="1:32" s="93" customFormat="1" ht="27.95" customHeight="1">
      <c r="A19" s="86"/>
      <c r="B19" s="236" t="s">
        <v>100</v>
      </c>
      <c r="C19" s="237"/>
      <c r="D19" s="237"/>
      <c r="E19" s="237"/>
      <c r="F19" s="238"/>
      <c r="G19" s="87"/>
      <c r="H19" s="88"/>
      <c r="I19" s="87"/>
      <c r="J19" s="82"/>
      <c r="K19" s="83"/>
      <c r="L19" s="84"/>
      <c r="M19" s="85">
        <f>+J19-L19</f>
        <v>0</v>
      </c>
      <c r="N19" s="89"/>
      <c r="O19" s="90">
        <v>100000</v>
      </c>
      <c r="P19" s="91">
        <v>100000</v>
      </c>
      <c r="Q19" s="85">
        <f>+M19+P19</f>
        <v>100000</v>
      </c>
      <c r="R19" s="92"/>
      <c r="V19" s="94"/>
      <c r="W19" s="94"/>
      <c r="X19" s="94"/>
      <c r="Y19" s="94"/>
      <c r="Z19" s="94"/>
      <c r="AA19" s="94"/>
      <c r="AB19" s="94"/>
      <c r="AC19" s="94"/>
      <c r="AD19" s="94"/>
      <c r="AE19" s="94"/>
      <c r="AF19" s="94"/>
    </row>
    <row r="20" spans="1:32" s="93" customFormat="1" ht="14.1" customHeight="1">
      <c r="A20" s="86"/>
      <c r="B20" s="236" t="s">
        <v>42</v>
      </c>
      <c r="C20" s="237"/>
      <c r="D20" s="237"/>
      <c r="E20" s="237"/>
      <c r="F20" s="238"/>
      <c r="G20" s="87"/>
      <c r="H20" s="88"/>
      <c r="I20" s="87"/>
      <c r="J20" s="82">
        <v>14700</v>
      </c>
      <c r="K20" s="83">
        <v>14700</v>
      </c>
      <c r="L20" s="84">
        <v>14700</v>
      </c>
      <c r="M20" s="85">
        <f>J20-L20</f>
        <v>0</v>
      </c>
      <c r="N20" s="89"/>
      <c r="O20" s="90">
        <v>14700</v>
      </c>
      <c r="P20" s="91">
        <v>14700</v>
      </c>
      <c r="Q20" s="85">
        <f t="shared" ref="Q20:Q21" si="0">+M20+P20</f>
        <v>14700</v>
      </c>
      <c r="R20" s="92"/>
      <c r="V20" s="94"/>
      <c r="W20" s="94"/>
      <c r="X20" s="94"/>
      <c r="Y20" s="94"/>
      <c r="Z20" s="94"/>
      <c r="AA20" s="94"/>
      <c r="AB20" s="94"/>
      <c r="AC20" s="94"/>
      <c r="AD20" s="94"/>
      <c r="AE20" s="94"/>
      <c r="AF20" s="94"/>
    </row>
    <row r="21" spans="1:32" s="93" customFormat="1" ht="26.25" customHeight="1">
      <c r="A21" s="86"/>
      <c r="B21" s="236" t="s">
        <v>43</v>
      </c>
      <c r="C21" s="237"/>
      <c r="D21" s="237"/>
      <c r="E21" s="237"/>
      <c r="F21" s="238"/>
      <c r="G21" s="87"/>
      <c r="H21" s="88"/>
      <c r="I21" s="87"/>
      <c r="J21" s="82">
        <v>11910</v>
      </c>
      <c r="K21" s="83">
        <v>11910</v>
      </c>
      <c r="L21" s="84">
        <v>11910</v>
      </c>
      <c r="M21" s="85">
        <f>J21-L21</f>
        <v>0</v>
      </c>
      <c r="N21" s="89"/>
      <c r="O21" s="90">
        <v>11910</v>
      </c>
      <c r="P21" s="91">
        <v>11910</v>
      </c>
      <c r="Q21" s="85">
        <f t="shared" si="0"/>
        <v>11910</v>
      </c>
      <c r="R21" s="92"/>
      <c r="V21" s="94"/>
      <c r="W21" s="94"/>
      <c r="X21" s="94"/>
      <c r="Y21" s="94"/>
      <c r="Z21" s="94"/>
      <c r="AA21" s="94"/>
      <c r="AB21" s="94"/>
      <c r="AC21" s="94"/>
      <c r="AD21" s="94"/>
      <c r="AE21" s="94"/>
      <c r="AF21" s="94"/>
    </row>
    <row r="22" spans="1:32" s="80" customFormat="1" ht="14.1" customHeight="1">
      <c r="A22" s="70"/>
      <c r="B22" s="236" t="s">
        <v>44</v>
      </c>
      <c r="C22" s="237"/>
      <c r="D22" s="237"/>
      <c r="E22" s="237"/>
      <c r="F22" s="238"/>
      <c r="G22" s="95"/>
      <c r="H22" s="88"/>
      <c r="I22" s="95"/>
      <c r="J22" s="82">
        <v>2970</v>
      </c>
      <c r="K22" s="83">
        <v>2970</v>
      </c>
      <c r="L22" s="84">
        <v>2970</v>
      </c>
      <c r="M22" s="85">
        <v>0</v>
      </c>
      <c r="N22" s="89"/>
      <c r="O22" s="90">
        <v>2970</v>
      </c>
      <c r="P22" s="91">
        <v>2970</v>
      </c>
      <c r="Q22" s="85">
        <f>M22+P22</f>
        <v>2970</v>
      </c>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92230</v>
      </c>
      <c r="K26" s="111">
        <f>SUM(K17:K25)</f>
        <v>92230</v>
      </c>
      <c r="L26" s="112">
        <f>SUM(L17:L25)</f>
        <v>92230</v>
      </c>
      <c r="M26" s="113">
        <f>SUM(M17:M25)</f>
        <v>0</v>
      </c>
      <c r="N26" s="114"/>
      <c r="O26" s="115">
        <f>SUM(O17:O25)</f>
        <v>192230</v>
      </c>
      <c r="P26" s="116">
        <f>SUM(P17:P25)</f>
        <v>192230</v>
      </c>
      <c r="Q26" s="117">
        <f>SUM(Q17:Q25)</f>
        <v>192230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c r="L47" s="204"/>
      <c r="M47" s="208"/>
      <c r="N47" s="22"/>
      <c r="O47" s="195"/>
      <c r="P47" s="207"/>
      <c r="Q47" s="197"/>
      <c r="R47" s="198"/>
      <c r="S47" s="202"/>
      <c r="T47" s="197"/>
    </row>
    <row r="48" spans="1:32" s="213" customFormat="1" ht="12" customHeight="1" thickBot="1">
      <c r="A48" s="209"/>
      <c r="B48" s="195" t="s">
        <v>87</v>
      </c>
      <c r="C48" s="232">
        <v>42200</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52"/>
  <sheetViews>
    <sheetView workbookViewId="0">
      <selection activeCell="B14" sqref="B14:F16"/>
    </sheetView>
  </sheetViews>
  <sheetFormatPr defaultRowHeight="16.5"/>
  <cols>
    <col min="1" max="1" width="4.125" style="2" customWidth="1"/>
    <col min="2" max="4" width="5" style="2" customWidth="1"/>
    <col min="5" max="5" width="6.5" style="2" bestFit="1"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102</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10</v>
      </c>
      <c r="G7" s="20"/>
      <c r="H7" s="20"/>
      <c r="I7" s="20"/>
      <c r="J7" s="21"/>
      <c r="K7" s="20"/>
      <c r="L7" s="21"/>
      <c r="M7" s="20"/>
      <c r="N7" s="20"/>
      <c r="O7" s="22"/>
      <c r="P7" s="29" t="s">
        <v>11</v>
      </c>
      <c r="Q7" s="30"/>
      <c r="R7" s="24"/>
    </row>
    <row r="8" spans="1:32" ht="14.1" customHeight="1">
      <c r="A8" s="19"/>
      <c r="B8" s="31" t="s">
        <v>12</v>
      </c>
      <c r="C8" s="31"/>
      <c r="D8" s="31"/>
      <c r="E8" s="31"/>
      <c r="F8" s="25" t="s">
        <v>13</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98</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99</v>
      </c>
      <c r="C17" s="259"/>
      <c r="D17" s="259"/>
      <c r="E17" s="259"/>
      <c r="F17" s="260"/>
      <c r="G17" s="71"/>
      <c r="H17" s="72"/>
      <c r="I17" s="71"/>
      <c r="J17" s="73">
        <v>50000</v>
      </c>
      <c r="K17" s="74">
        <v>30000</v>
      </c>
      <c r="L17" s="75"/>
      <c r="M17" s="76"/>
      <c r="N17" s="71"/>
      <c r="O17" s="77">
        <v>50000</v>
      </c>
      <c r="P17" s="78"/>
      <c r="Q17" s="76"/>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82">
        <v>12650</v>
      </c>
      <c r="K18" s="83">
        <v>8000</v>
      </c>
      <c r="L18" s="84"/>
      <c r="M18" s="85"/>
      <c r="N18" s="71"/>
      <c r="O18" s="77">
        <v>12650</v>
      </c>
      <c r="P18" s="78"/>
      <c r="Q18" s="85"/>
      <c r="R18" s="79"/>
      <c r="V18" s="81"/>
      <c r="W18" s="81"/>
      <c r="X18" s="81"/>
      <c r="Y18" s="81"/>
      <c r="Z18" s="81"/>
      <c r="AA18" s="81"/>
      <c r="AB18" s="81"/>
      <c r="AC18" s="81"/>
      <c r="AD18" s="81"/>
      <c r="AE18" s="81"/>
      <c r="AF18" s="81"/>
    </row>
    <row r="19" spans="1:32" s="93" customFormat="1" ht="27.95" customHeight="1">
      <c r="A19" s="86"/>
      <c r="B19" s="236" t="s">
        <v>100</v>
      </c>
      <c r="C19" s="237"/>
      <c r="D19" s="237"/>
      <c r="E19" s="237"/>
      <c r="F19" s="238"/>
      <c r="G19" s="87"/>
      <c r="H19" s="88"/>
      <c r="I19" s="87"/>
      <c r="J19" s="82"/>
      <c r="K19" s="83"/>
      <c r="L19" s="84"/>
      <c r="M19" s="85"/>
      <c r="N19" s="89"/>
      <c r="O19" s="90">
        <v>100000</v>
      </c>
      <c r="P19" s="91"/>
      <c r="Q19" s="85"/>
      <c r="R19" s="92"/>
      <c r="V19" s="94"/>
      <c r="W19" s="94"/>
      <c r="X19" s="94"/>
      <c r="Y19" s="94"/>
      <c r="Z19" s="94"/>
      <c r="AA19" s="94"/>
      <c r="AB19" s="94"/>
      <c r="AC19" s="94"/>
      <c r="AD19" s="94"/>
      <c r="AE19" s="94"/>
      <c r="AF19" s="94"/>
    </row>
    <row r="20" spans="1:32" s="93" customFormat="1" ht="14.1" customHeight="1">
      <c r="A20" s="86"/>
      <c r="B20" s="236" t="s">
        <v>42</v>
      </c>
      <c r="C20" s="237"/>
      <c r="D20" s="237"/>
      <c r="E20" s="237"/>
      <c r="F20" s="238"/>
      <c r="G20" s="87"/>
      <c r="H20" s="88"/>
      <c r="I20" s="87"/>
      <c r="J20" s="82">
        <v>14700</v>
      </c>
      <c r="K20" s="83">
        <v>9300</v>
      </c>
      <c r="L20" s="84"/>
      <c r="M20" s="85"/>
      <c r="N20" s="89"/>
      <c r="O20" s="90">
        <v>14700</v>
      </c>
      <c r="P20" s="91"/>
      <c r="Q20" s="85"/>
      <c r="R20" s="92"/>
      <c r="V20" s="94"/>
      <c r="W20" s="94"/>
      <c r="X20" s="94"/>
      <c r="Y20" s="94"/>
      <c r="Z20" s="94"/>
      <c r="AA20" s="94"/>
      <c r="AB20" s="94"/>
      <c r="AC20" s="94"/>
      <c r="AD20" s="94"/>
      <c r="AE20" s="94"/>
      <c r="AF20" s="94"/>
    </row>
    <row r="21" spans="1:32" s="93" customFormat="1" ht="26.25" customHeight="1">
      <c r="A21" s="86"/>
      <c r="B21" s="236" t="s">
        <v>43</v>
      </c>
      <c r="C21" s="237"/>
      <c r="D21" s="237"/>
      <c r="E21" s="237"/>
      <c r="F21" s="238"/>
      <c r="G21" s="87"/>
      <c r="H21" s="88"/>
      <c r="I21" s="87"/>
      <c r="J21" s="82">
        <v>11910</v>
      </c>
      <c r="K21" s="83">
        <v>7500</v>
      </c>
      <c r="L21" s="84"/>
      <c r="M21" s="85"/>
      <c r="N21" s="89"/>
      <c r="O21" s="90">
        <v>14880</v>
      </c>
      <c r="P21" s="91"/>
      <c r="Q21" s="85"/>
      <c r="R21" s="92"/>
      <c r="V21" s="94"/>
      <c r="W21" s="94"/>
      <c r="X21" s="94"/>
      <c r="Y21" s="94"/>
      <c r="Z21" s="94"/>
      <c r="AA21" s="94"/>
      <c r="AB21" s="94"/>
      <c r="AC21" s="94"/>
      <c r="AD21" s="94"/>
      <c r="AE21" s="94"/>
      <c r="AF21" s="94"/>
    </row>
    <row r="22" spans="1:32" s="80" customFormat="1" ht="14.1" customHeight="1">
      <c r="A22" s="70"/>
      <c r="B22" s="236" t="s">
        <v>44</v>
      </c>
      <c r="C22" s="237"/>
      <c r="D22" s="237"/>
      <c r="E22" s="237"/>
      <c r="F22" s="238"/>
      <c r="G22" s="95"/>
      <c r="H22" s="88"/>
      <c r="I22" s="95"/>
      <c r="J22" s="82">
        <v>2970</v>
      </c>
      <c r="K22" s="83">
        <v>1870</v>
      </c>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92230</v>
      </c>
      <c r="K26" s="111">
        <f>SUM(K17:K25)</f>
        <v>56670</v>
      </c>
      <c r="L26" s="112">
        <f>SUM(L17:L25)</f>
        <v>0</v>
      </c>
      <c r="M26" s="113">
        <f>SUM(M17:M25)</f>
        <v>0</v>
      </c>
      <c r="N26" s="114"/>
      <c r="O26" s="115">
        <f>SUM(O17:O25)</f>
        <v>192230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B23:F23"/>
    <mergeCell ref="B1:Q1"/>
    <mergeCell ref="J12:M12"/>
    <mergeCell ref="O12:Q12"/>
    <mergeCell ref="B14:F16"/>
    <mergeCell ref="H14:H16"/>
    <mergeCell ref="B17:F17"/>
    <mergeCell ref="B18:F18"/>
    <mergeCell ref="B19:F19"/>
    <mergeCell ref="B20:F20"/>
    <mergeCell ref="B21:F21"/>
    <mergeCell ref="B22:F22"/>
    <mergeCell ref="I42:K42"/>
    <mergeCell ref="B24:F24"/>
    <mergeCell ref="B25:F25"/>
    <mergeCell ref="C30:Q30"/>
    <mergeCell ref="C31:Q31"/>
    <mergeCell ref="K32:L32"/>
    <mergeCell ref="D34:Q34"/>
    <mergeCell ref="B38:F38"/>
    <mergeCell ref="I38:M38"/>
    <mergeCell ref="O38:P38"/>
    <mergeCell ref="I40:K40"/>
    <mergeCell ref="I41:K4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52"/>
  <sheetViews>
    <sheetView workbookViewId="0">
      <selection activeCell="B1" sqref="B1:Q1"/>
    </sheetView>
  </sheetViews>
  <sheetFormatPr defaultRowHeight="16.5"/>
  <cols>
    <col min="1" max="1" width="4.125" style="2" customWidth="1"/>
    <col min="2" max="2" width="5" style="2" customWidth="1"/>
    <col min="3" max="3" width="6.25" style="2" customWidth="1"/>
    <col min="4" max="4" width="5" style="2" customWidth="1"/>
    <col min="5" max="5" width="6.5" style="2" bestFit="1"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103</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10</v>
      </c>
      <c r="G7" s="20"/>
      <c r="H7" s="20"/>
      <c r="I7" s="20"/>
      <c r="J7" s="21"/>
      <c r="K7" s="20"/>
      <c r="L7" s="21"/>
      <c r="M7" s="20"/>
      <c r="N7" s="20"/>
      <c r="O7" s="22"/>
      <c r="P7" s="29" t="s">
        <v>11</v>
      </c>
      <c r="Q7" s="30"/>
      <c r="R7" s="24"/>
    </row>
    <row r="8" spans="1:32" ht="14.1" customHeight="1">
      <c r="A8" s="19"/>
      <c r="B8" s="31" t="s">
        <v>12</v>
      </c>
      <c r="C8" s="31"/>
      <c r="D8" s="31"/>
      <c r="E8" s="31"/>
      <c r="F8" s="25" t="s">
        <v>13</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32</v>
      </c>
      <c r="K15" s="52"/>
      <c r="L15" s="53"/>
      <c r="M15" s="54"/>
      <c r="N15" s="55"/>
      <c r="O15" s="51" t="s">
        <v>98</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99</v>
      </c>
      <c r="C17" s="259"/>
      <c r="D17" s="259"/>
      <c r="E17" s="259"/>
      <c r="F17" s="260"/>
      <c r="G17" s="71"/>
      <c r="H17" s="72"/>
      <c r="I17" s="71"/>
      <c r="J17" s="73">
        <v>50000</v>
      </c>
      <c r="K17" s="74">
        <v>30000</v>
      </c>
      <c r="L17" s="75">
        <v>30000</v>
      </c>
      <c r="M17" s="76">
        <f>+J17-L17</f>
        <v>20000</v>
      </c>
      <c r="N17" s="71"/>
      <c r="O17" s="77">
        <v>50000</v>
      </c>
      <c r="P17" s="78">
        <v>50000</v>
      </c>
      <c r="Q17" s="76">
        <f>+M17+P17</f>
        <v>70000</v>
      </c>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82">
        <v>12650</v>
      </c>
      <c r="K18" s="83">
        <v>8000</v>
      </c>
      <c r="L18" s="84">
        <v>8000</v>
      </c>
      <c r="M18" s="85">
        <f>+J18-L18</f>
        <v>4650</v>
      </c>
      <c r="N18" s="71"/>
      <c r="O18" s="77">
        <v>12650</v>
      </c>
      <c r="P18" s="78">
        <v>12650</v>
      </c>
      <c r="Q18" s="85">
        <f>+M18+P18</f>
        <v>17300</v>
      </c>
      <c r="R18" s="79"/>
      <c r="V18" s="81"/>
      <c r="W18" s="81"/>
      <c r="X18" s="81"/>
      <c r="Y18" s="81"/>
      <c r="Z18" s="81"/>
      <c r="AA18" s="81"/>
      <c r="AB18" s="81"/>
      <c r="AC18" s="81"/>
      <c r="AD18" s="81"/>
      <c r="AE18" s="81"/>
      <c r="AF18" s="81"/>
    </row>
    <row r="19" spans="1:32" s="93" customFormat="1" ht="27.95" customHeight="1">
      <c r="A19" s="86"/>
      <c r="B19" s="236" t="s">
        <v>100</v>
      </c>
      <c r="C19" s="237"/>
      <c r="D19" s="237"/>
      <c r="E19" s="237"/>
      <c r="F19" s="238"/>
      <c r="G19" s="87"/>
      <c r="H19" s="88"/>
      <c r="I19" s="87"/>
      <c r="J19" s="82"/>
      <c r="K19" s="83"/>
      <c r="L19" s="84"/>
      <c r="M19" s="85">
        <f>+J19-L19</f>
        <v>0</v>
      </c>
      <c r="N19" s="89"/>
      <c r="O19" s="90">
        <v>100000</v>
      </c>
      <c r="P19" s="91">
        <v>100000</v>
      </c>
      <c r="Q19" s="85">
        <f>+M19+P19</f>
        <v>100000</v>
      </c>
      <c r="R19" s="92"/>
      <c r="V19" s="94"/>
      <c r="W19" s="94"/>
      <c r="X19" s="94"/>
      <c r="Y19" s="94"/>
      <c r="Z19" s="94"/>
      <c r="AA19" s="94"/>
      <c r="AB19" s="94"/>
      <c r="AC19" s="94"/>
      <c r="AD19" s="94"/>
      <c r="AE19" s="94"/>
      <c r="AF19" s="94"/>
    </row>
    <row r="20" spans="1:32" s="93" customFormat="1" ht="14.1" customHeight="1">
      <c r="A20" s="86"/>
      <c r="B20" s="236" t="s">
        <v>42</v>
      </c>
      <c r="C20" s="237"/>
      <c r="D20" s="237"/>
      <c r="E20" s="237"/>
      <c r="F20" s="238"/>
      <c r="G20" s="87"/>
      <c r="H20" s="88"/>
      <c r="I20" s="87"/>
      <c r="J20" s="82">
        <v>14700</v>
      </c>
      <c r="K20" s="83">
        <v>9300</v>
      </c>
      <c r="L20" s="84">
        <v>9300</v>
      </c>
      <c r="M20" s="85">
        <f>J20-L20</f>
        <v>5400</v>
      </c>
      <c r="N20" s="89"/>
      <c r="O20" s="90">
        <v>14700</v>
      </c>
      <c r="P20" s="91">
        <v>14700</v>
      </c>
      <c r="Q20" s="85">
        <f t="shared" ref="Q20:Q22" si="0">+M20+P20</f>
        <v>20100</v>
      </c>
      <c r="R20" s="92"/>
      <c r="V20" s="94"/>
      <c r="W20" s="94"/>
      <c r="X20" s="94"/>
      <c r="Y20" s="94"/>
      <c r="Z20" s="94"/>
      <c r="AA20" s="94"/>
      <c r="AB20" s="94"/>
      <c r="AC20" s="94"/>
      <c r="AD20" s="94"/>
      <c r="AE20" s="94"/>
      <c r="AF20" s="94"/>
    </row>
    <row r="21" spans="1:32" s="93" customFormat="1" ht="26.25" customHeight="1">
      <c r="A21" s="86"/>
      <c r="B21" s="236" t="s">
        <v>43</v>
      </c>
      <c r="C21" s="237"/>
      <c r="D21" s="237"/>
      <c r="E21" s="237"/>
      <c r="F21" s="238"/>
      <c r="G21" s="87"/>
      <c r="H21" s="88"/>
      <c r="I21" s="87"/>
      <c r="J21" s="82">
        <v>11910</v>
      </c>
      <c r="K21" s="83">
        <v>7500</v>
      </c>
      <c r="L21" s="84">
        <v>7500</v>
      </c>
      <c r="M21" s="85">
        <f>J21-L21</f>
        <v>4410</v>
      </c>
      <c r="N21" s="89"/>
      <c r="O21" s="90">
        <v>11910</v>
      </c>
      <c r="P21" s="91">
        <v>11910</v>
      </c>
      <c r="Q21" s="85">
        <f>P21+M21</f>
        <v>16320</v>
      </c>
      <c r="R21" s="92"/>
      <c r="V21" s="94"/>
      <c r="W21" s="94"/>
      <c r="X21" s="94"/>
      <c r="Y21" s="94"/>
      <c r="Z21" s="94"/>
      <c r="AA21" s="94"/>
      <c r="AB21" s="94"/>
      <c r="AC21" s="94"/>
      <c r="AD21" s="94"/>
      <c r="AE21" s="94"/>
      <c r="AF21" s="94"/>
    </row>
    <row r="22" spans="1:32" s="80" customFormat="1" ht="14.1" customHeight="1">
      <c r="A22" s="70"/>
      <c r="B22" s="236" t="s">
        <v>44</v>
      </c>
      <c r="C22" s="237"/>
      <c r="D22" s="237"/>
      <c r="E22" s="237"/>
      <c r="F22" s="238"/>
      <c r="G22" s="95"/>
      <c r="H22" s="88"/>
      <c r="I22" s="95"/>
      <c r="J22" s="82">
        <v>2970</v>
      </c>
      <c r="K22" s="83">
        <v>1870</v>
      </c>
      <c r="L22" s="84">
        <v>1870</v>
      </c>
      <c r="M22" s="85">
        <f>J22-L22</f>
        <v>1100</v>
      </c>
      <c r="N22" s="89"/>
      <c r="O22" s="90">
        <v>2970</v>
      </c>
      <c r="P22" s="91">
        <v>2970</v>
      </c>
      <c r="Q22" s="85">
        <f t="shared" si="0"/>
        <v>4070</v>
      </c>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92230</v>
      </c>
      <c r="K26" s="111">
        <f>SUM(K17:K25)</f>
        <v>56670</v>
      </c>
      <c r="L26" s="112">
        <f>SUM(L17:L25)</f>
        <v>56670</v>
      </c>
      <c r="M26" s="113">
        <f>SUM(M17:M25)</f>
        <v>35560</v>
      </c>
      <c r="N26" s="114"/>
      <c r="O26" s="115">
        <f>SUM(O17:O25)</f>
        <v>192230</v>
      </c>
      <c r="P26" s="116">
        <f>SUM(P17:P25)</f>
        <v>192230</v>
      </c>
      <c r="Q26" s="117">
        <f>SUM(Q17:Q25)</f>
        <v>227790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t="s">
        <v>89</v>
      </c>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90</v>
      </c>
      <c r="D44" s="190"/>
      <c r="E44" s="190"/>
      <c r="F44" s="191"/>
      <c r="G44" s="192"/>
      <c r="H44" s="22"/>
      <c r="I44" s="195" t="s">
        <v>79</v>
      </c>
      <c r="J44" s="203"/>
      <c r="K44" s="196"/>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c r="L45" s="204" t="s">
        <v>82</v>
      </c>
      <c r="M45" s="196"/>
      <c r="N45" s="22"/>
      <c r="O45" s="195"/>
      <c r="P45" s="196"/>
      <c r="Q45" s="197"/>
      <c r="R45" s="198"/>
      <c r="S45" s="202"/>
      <c r="T45" s="197"/>
    </row>
    <row r="46" spans="1:32" ht="12" customHeight="1">
      <c r="A46" s="19"/>
      <c r="B46" s="189" t="s">
        <v>83</v>
      </c>
      <c r="C46" s="190" t="s">
        <v>91</v>
      </c>
      <c r="D46" s="190"/>
      <c r="E46" s="190"/>
      <c r="F46" s="191"/>
      <c r="G46" s="192"/>
      <c r="H46" s="22"/>
      <c r="I46" s="195" t="s">
        <v>84</v>
      </c>
      <c r="J46" s="203"/>
      <c r="K46" s="196"/>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c r="L47" s="204"/>
      <c r="M47" s="208"/>
      <c r="N47" s="22"/>
      <c r="O47" s="195"/>
      <c r="P47" s="207"/>
      <c r="Q47" s="197"/>
      <c r="R47" s="198"/>
      <c r="S47" s="202"/>
      <c r="T47" s="197"/>
    </row>
    <row r="48" spans="1:32" s="213" customFormat="1" ht="12" customHeight="1" thickBot="1">
      <c r="A48" s="209"/>
      <c r="B48" s="195" t="s">
        <v>87</v>
      </c>
      <c r="C48" s="232">
        <v>42200</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52"/>
  <sheetViews>
    <sheetView topLeftCell="A4" workbookViewId="0">
      <selection activeCell="B1" sqref="B1:Q1"/>
    </sheetView>
  </sheetViews>
  <sheetFormatPr defaultRowHeight="16.5"/>
  <cols>
    <col min="1" max="1" width="4.125" style="2" customWidth="1"/>
    <col min="2" max="4" width="5" style="2" customWidth="1"/>
    <col min="5" max="5" width="6.5" style="2" bestFit="1" customWidth="1"/>
    <col min="6" max="6" width="22" style="2" customWidth="1"/>
    <col min="7" max="7" width="1.5" style="2" customWidth="1"/>
    <col min="8" max="8" width="19.875" style="2" customWidth="1"/>
    <col min="9" max="9" width="1.5" style="2" customWidth="1"/>
    <col min="10" max="13" width="12.875" style="2" customWidth="1"/>
    <col min="14" max="14" width="1.5" style="2" customWidth="1"/>
    <col min="15" max="16" width="12.875" style="2" customWidth="1"/>
    <col min="17" max="17" width="12.875" style="3" customWidth="1"/>
    <col min="18" max="18" width="4.125" style="2" customWidth="1"/>
    <col min="19" max="21" width="9" style="2"/>
    <col min="22" max="32" width="9" style="4"/>
    <col min="33" max="16384" width="9" style="2"/>
  </cols>
  <sheetData>
    <row r="1" spans="1:32" s="1" customFormat="1" ht="26.25">
      <c r="B1" s="239" t="s">
        <v>104</v>
      </c>
      <c r="C1" s="239"/>
      <c r="D1" s="239"/>
      <c r="E1" s="239"/>
      <c r="F1" s="239"/>
      <c r="G1" s="239"/>
      <c r="H1" s="239"/>
      <c r="I1" s="239"/>
      <c r="J1" s="239"/>
      <c r="K1" s="239"/>
      <c r="L1" s="239"/>
      <c r="M1" s="239"/>
      <c r="N1" s="239"/>
      <c r="O1" s="239"/>
      <c r="P1" s="239"/>
      <c r="Q1" s="239"/>
    </row>
    <row r="2" spans="1:32" ht="8.1" customHeight="1" thickBot="1"/>
    <row r="3" spans="1:32">
      <c r="A3" s="5"/>
      <c r="B3" s="6"/>
      <c r="C3" s="6"/>
      <c r="D3" s="6"/>
      <c r="E3" s="6"/>
      <c r="F3" s="6"/>
      <c r="G3" s="6"/>
      <c r="H3" s="6"/>
      <c r="I3" s="6"/>
      <c r="J3" s="6"/>
      <c r="K3" s="6"/>
      <c r="L3" s="6"/>
      <c r="M3" s="6"/>
      <c r="N3" s="6"/>
      <c r="O3" s="6"/>
      <c r="P3" s="6"/>
      <c r="Q3" s="7"/>
      <c r="R3" s="8"/>
    </row>
    <row r="4" spans="1:32" s="18" customFormat="1" ht="14.1" customHeight="1">
      <c r="A4" s="9"/>
      <c r="B4" s="10" t="s">
        <v>1</v>
      </c>
      <c r="C4" s="11"/>
      <c r="D4" s="11"/>
      <c r="E4" s="11"/>
      <c r="F4" s="11"/>
      <c r="G4" s="12"/>
      <c r="H4" s="12"/>
      <c r="I4" s="12"/>
      <c r="J4" s="13"/>
      <c r="K4" s="14" t="s">
        <v>2</v>
      </c>
      <c r="L4" s="15" t="s">
        <v>3</v>
      </c>
      <c r="M4" s="13"/>
      <c r="N4" s="13"/>
      <c r="O4" s="13"/>
      <c r="P4" s="14" t="s">
        <v>4</v>
      </c>
      <c r="Q4" s="16">
        <v>42195</v>
      </c>
      <c r="R4" s="17"/>
    </row>
    <row r="5" spans="1:32" ht="14.1" customHeight="1">
      <c r="A5" s="19"/>
      <c r="B5" s="20"/>
      <c r="C5" s="20"/>
      <c r="D5" s="20"/>
      <c r="E5" s="20"/>
      <c r="F5" s="20"/>
      <c r="G5" s="20"/>
      <c r="H5" s="20"/>
      <c r="I5" s="20"/>
      <c r="J5" s="21"/>
      <c r="K5" s="20"/>
      <c r="L5" s="21"/>
      <c r="M5" s="20"/>
      <c r="N5" s="20"/>
      <c r="O5" s="22"/>
      <c r="P5" s="20"/>
      <c r="Q5" s="23"/>
      <c r="R5" s="24"/>
    </row>
    <row r="6" spans="1:32" ht="14.1" customHeight="1">
      <c r="A6" s="19"/>
      <c r="B6" s="20" t="s">
        <v>6</v>
      </c>
      <c r="C6" s="22"/>
      <c r="D6" s="22"/>
      <c r="E6" s="22"/>
      <c r="F6" s="25" t="s">
        <v>7</v>
      </c>
      <c r="G6" s="20"/>
      <c r="H6" s="20"/>
      <c r="I6" s="20"/>
      <c r="J6" s="22"/>
      <c r="K6" s="22"/>
      <c r="L6" s="26"/>
      <c r="M6" s="22"/>
      <c r="N6" s="20"/>
      <c r="O6" s="22"/>
      <c r="P6" s="27" t="s">
        <v>8</v>
      </c>
      <c r="Q6" s="28"/>
      <c r="R6" s="24"/>
    </row>
    <row r="7" spans="1:32" ht="14.1" customHeight="1">
      <c r="A7" s="19"/>
      <c r="B7" s="20" t="s">
        <v>9</v>
      </c>
      <c r="C7" s="20"/>
      <c r="D7" s="20"/>
      <c r="E7" s="20"/>
      <c r="F7" s="25" t="s">
        <v>10</v>
      </c>
      <c r="G7" s="20"/>
      <c r="H7" s="20"/>
      <c r="I7" s="20"/>
      <c r="J7" s="21"/>
      <c r="K7" s="20"/>
      <c r="L7" s="21"/>
      <c r="M7" s="20"/>
      <c r="N7" s="20"/>
      <c r="O7" s="22"/>
      <c r="P7" s="29" t="s">
        <v>11</v>
      </c>
      <c r="Q7" s="30"/>
      <c r="R7" s="24"/>
    </row>
    <row r="8" spans="1:32" ht="14.1" customHeight="1">
      <c r="A8" s="19"/>
      <c r="B8" s="31" t="s">
        <v>12</v>
      </c>
      <c r="C8" s="31"/>
      <c r="D8" s="31"/>
      <c r="E8" s="31"/>
      <c r="F8" s="25" t="s">
        <v>13</v>
      </c>
      <c r="G8" s="25"/>
      <c r="H8" s="25"/>
      <c r="I8" s="25"/>
      <c r="J8" s="32"/>
      <c r="K8" s="33"/>
      <c r="L8" s="21"/>
      <c r="M8" s="20"/>
      <c r="N8" s="20"/>
      <c r="O8" s="22"/>
      <c r="P8" s="29" t="s">
        <v>14</v>
      </c>
      <c r="Q8" s="23"/>
      <c r="R8" s="24"/>
    </row>
    <row r="9" spans="1:32" ht="14.1" customHeight="1">
      <c r="A9" s="19"/>
      <c r="B9" s="31" t="s">
        <v>15</v>
      </c>
      <c r="C9" s="31"/>
      <c r="D9" s="31"/>
      <c r="E9" s="31"/>
      <c r="F9" s="25" t="s">
        <v>16</v>
      </c>
      <c r="G9" s="20"/>
      <c r="H9" s="20"/>
      <c r="I9" s="20"/>
      <c r="J9" s="34"/>
      <c r="K9" s="35"/>
      <c r="L9" s="21"/>
      <c r="M9" s="20"/>
      <c r="N9" s="20"/>
      <c r="O9" s="22"/>
      <c r="P9" s="29" t="s">
        <v>17</v>
      </c>
      <c r="Q9" s="23"/>
      <c r="R9" s="24"/>
    </row>
    <row r="10" spans="1:32" ht="14.1" customHeight="1">
      <c r="A10" s="19"/>
      <c r="B10" s="31" t="s">
        <v>18</v>
      </c>
      <c r="C10" s="31"/>
      <c r="D10" s="31"/>
      <c r="E10" s="31"/>
      <c r="F10" s="25" t="s">
        <v>19</v>
      </c>
      <c r="G10" s="20"/>
      <c r="H10" s="20"/>
      <c r="I10" s="20"/>
      <c r="J10" s="34"/>
      <c r="K10" s="35"/>
      <c r="L10" s="21"/>
      <c r="M10" s="20"/>
      <c r="N10" s="20"/>
      <c r="O10" s="20"/>
      <c r="P10" s="36"/>
      <c r="Q10" s="23"/>
      <c r="R10" s="24"/>
    </row>
    <row r="11" spans="1:32" ht="14.1" customHeight="1" thickBot="1">
      <c r="A11" s="19"/>
      <c r="B11" s="31"/>
      <c r="C11" s="31"/>
      <c r="D11" s="31"/>
      <c r="E11" s="31"/>
      <c r="F11" s="31"/>
      <c r="G11" s="20"/>
      <c r="H11" s="20"/>
      <c r="I11" s="20"/>
      <c r="J11" s="34"/>
      <c r="K11" s="35"/>
      <c r="L11" s="21"/>
      <c r="M11" s="20"/>
      <c r="N11" s="20"/>
      <c r="O11" s="20"/>
      <c r="P11" s="20"/>
      <c r="Q11" s="23"/>
      <c r="R11" s="24"/>
    </row>
    <row r="12" spans="1:32" s="41" customFormat="1" ht="21.95" customHeight="1" thickTop="1" thickBot="1">
      <c r="A12" s="37"/>
      <c r="B12" s="38"/>
      <c r="C12" s="38"/>
      <c r="D12" s="38"/>
      <c r="E12" s="38"/>
      <c r="F12" s="38" t="s">
        <v>20</v>
      </c>
      <c r="G12" s="39"/>
      <c r="H12" s="20"/>
      <c r="I12" s="39"/>
      <c r="J12" s="240" t="s">
        <v>21</v>
      </c>
      <c r="K12" s="241"/>
      <c r="L12" s="241"/>
      <c r="M12" s="242"/>
      <c r="N12" s="39"/>
      <c r="O12" s="243" t="s">
        <v>22</v>
      </c>
      <c r="P12" s="244"/>
      <c r="Q12" s="245"/>
      <c r="R12" s="40"/>
      <c r="V12" s="42"/>
      <c r="W12" s="42"/>
      <c r="X12" s="42"/>
      <c r="Y12" s="42"/>
      <c r="Z12" s="42"/>
      <c r="AA12" s="42"/>
      <c r="AB12" s="42"/>
      <c r="AC12" s="42"/>
      <c r="AD12" s="42"/>
      <c r="AE12" s="42"/>
      <c r="AF12" s="42"/>
    </row>
    <row r="13" spans="1:32" ht="8.1" customHeight="1" thickTop="1" thickBot="1">
      <c r="A13" s="19"/>
      <c r="B13" s="31"/>
      <c r="C13" s="31"/>
      <c r="D13" s="31"/>
      <c r="E13" s="31"/>
      <c r="F13" s="31"/>
      <c r="G13" s="20"/>
      <c r="H13" s="20"/>
      <c r="I13" s="20"/>
      <c r="J13" s="34"/>
      <c r="K13" s="35"/>
      <c r="L13" s="21"/>
      <c r="M13" s="20"/>
      <c r="N13" s="20"/>
      <c r="O13" s="20"/>
      <c r="P13" s="20"/>
      <c r="Q13" s="23"/>
      <c r="R13" s="24"/>
    </row>
    <row r="14" spans="1:32" s="49" customFormat="1" ht="30" customHeight="1">
      <c r="A14" s="43"/>
      <c r="B14" s="246" t="s">
        <v>23</v>
      </c>
      <c r="C14" s="247"/>
      <c r="D14" s="247"/>
      <c r="E14" s="247"/>
      <c r="F14" s="248"/>
      <c r="G14" s="234"/>
      <c r="H14" s="255" t="s">
        <v>24</v>
      </c>
      <c r="I14" s="234"/>
      <c r="J14" s="44" t="s">
        <v>25</v>
      </c>
      <c r="K14" s="45" t="s">
        <v>26</v>
      </c>
      <c r="L14" s="46" t="s">
        <v>27</v>
      </c>
      <c r="M14" s="47" t="s">
        <v>28</v>
      </c>
      <c r="N14" s="234"/>
      <c r="O14" s="44" t="s">
        <v>29</v>
      </c>
      <c r="P14" s="48" t="s">
        <v>25</v>
      </c>
      <c r="Q14" s="47" t="s">
        <v>30</v>
      </c>
      <c r="R14" s="235"/>
      <c r="V14" s="50"/>
      <c r="W14" s="50"/>
      <c r="X14" s="50"/>
      <c r="Y14" s="50"/>
      <c r="Z14" s="50"/>
      <c r="AA14" s="50"/>
      <c r="AB14" s="50"/>
      <c r="AC14" s="50"/>
      <c r="AD14" s="50"/>
      <c r="AE14" s="50"/>
      <c r="AF14" s="50"/>
    </row>
    <row r="15" spans="1:32" s="49" customFormat="1" ht="12" customHeight="1">
      <c r="A15" s="43"/>
      <c r="B15" s="249"/>
      <c r="C15" s="250"/>
      <c r="D15" s="250"/>
      <c r="E15" s="250"/>
      <c r="F15" s="251"/>
      <c r="G15" s="234"/>
      <c r="H15" s="256"/>
      <c r="I15" s="234"/>
      <c r="J15" s="51" t="s">
        <v>98</v>
      </c>
      <c r="K15" s="52"/>
      <c r="L15" s="53"/>
      <c r="M15" s="54"/>
      <c r="N15" s="55"/>
      <c r="O15" s="51" t="s">
        <v>31</v>
      </c>
      <c r="P15" s="56"/>
      <c r="Q15" s="57"/>
      <c r="R15" s="235"/>
      <c r="V15" s="50"/>
      <c r="W15" s="50"/>
      <c r="X15" s="50"/>
      <c r="Y15" s="50"/>
      <c r="Z15" s="50"/>
      <c r="AA15" s="50"/>
      <c r="AB15" s="50"/>
      <c r="AC15" s="50"/>
      <c r="AD15" s="50"/>
      <c r="AE15" s="50"/>
      <c r="AF15" s="50"/>
    </row>
    <row r="16" spans="1:32" s="68" customFormat="1" ht="12" customHeight="1" thickBot="1">
      <c r="A16" s="37"/>
      <c r="B16" s="252"/>
      <c r="C16" s="253"/>
      <c r="D16" s="253"/>
      <c r="E16" s="253"/>
      <c r="F16" s="254"/>
      <c r="G16" s="58"/>
      <c r="H16" s="257"/>
      <c r="I16" s="58"/>
      <c r="J16" s="59" t="s">
        <v>33</v>
      </c>
      <c r="K16" s="60" t="s">
        <v>34</v>
      </c>
      <c r="L16" s="61" t="s">
        <v>35</v>
      </c>
      <c r="M16" s="62" t="s">
        <v>36</v>
      </c>
      <c r="N16" s="63"/>
      <c r="O16" s="64" t="s">
        <v>37</v>
      </c>
      <c r="P16" s="65" t="s">
        <v>38</v>
      </c>
      <c r="Q16" s="66" t="s">
        <v>39</v>
      </c>
      <c r="R16" s="67"/>
      <c r="V16" s="69"/>
      <c r="W16" s="69"/>
      <c r="X16" s="69"/>
      <c r="Y16" s="69"/>
      <c r="Z16" s="69"/>
      <c r="AA16" s="69"/>
      <c r="AB16" s="69"/>
      <c r="AC16" s="69"/>
      <c r="AD16" s="69"/>
      <c r="AE16" s="69"/>
      <c r="AF16" s="69"/>
    </row>
    <row r="17" spans="1:32" s="80" customFormat="1" ht="27.95" customHeight="1">
      <c r="A17" s="70"/>
      <c r="B17" s="258" t="s">
        <v>99</v>
      </c>
      <c r="C17" s="259"/>
      <c r="D17" s="259"/>
      <c r="E17" s="259"/>
      <c r="F17" s="260"/>
      <c r="G17" s="71"/>
      <c r="H17" s="72"/>
      <c r="I17" s="71"/>
      <c r="J17" s="73">
        <v>70000</v>
      </c>
      <c r="K17" s="74">
        <v>70000</v>
      </c>
      <c r="L17" s="75"/>
      <c r="M17" s="76"/>
      <c r="N17" s="71"/>
      <c r="O17" s="77"/>
      <c r="P17" s="78"/>
      <c r="Q17" s="76">
        <f>+M17+P17</f>
        <v>0</v>
      </c>
      <c r="R17" s="79"/>
      <c r="V17" s="81"/>
      <c r="W17" s="81"/>
      <c r="X17" s="81"/>
      <c r="Y17" s="81"/>
      <c r="Z17" s="81"/>
      <c r="AA17" s="81"/>
      <c r="AB17" s="81"/>
      <c r="AC17" s="81"/>
      <c r="AD17" s="81"/>
      <c r="AE17" s="81"/>
      <c r="AF17" s="81"/>
    </row>
    <row r="18" spans="1:32" s="80" customFormat="1" ht="27.95" customHeight="1">
      <c r="A18" s="70"/>
      <c r="B18" s="236" t="s">
        <v>41</v>
      </c>
      <c r="C18" s="237"/>
      <c r="D18" s="237"/>
      <c r="E18" s="237"/>
      <c r="F18" s="238"/>
      <c r="G18" s="71"/>
      <c r="H18" s="72"/>
      <c r="I18" s="71"/>
      <c r="J18" s="82">
        <v>17300</v>
      </c>
      <c r="K18" s="83">
        <v>17300</v>
      </c>
      <c r="L18" s="84"/>
      <c r="M18" s="85"/>
      <c r="N18" s="71"/>
      <c r="O18" s="77"/>
      <c r="P18" s="78"/>
      <c r="Q18" s="85">
        <f>+M18+P18</f>
        <v>0</v>
      </c>
      <c r="R18" s="79"/>
      <c r="V18" s="81"/>
      <c r="W18" s="81"/>
      <c r="X18" s="81"/>
      <c r="Y18" s="81"/>
      <c r="Z18" s="81"/>
      <c r="AA18" s="81"/>
      <c r="AB18" s="81"/>
      <c r="AC18" s="81"/>
      <c r="AD18" s="81"/>
      <c r="AE18" s="81"/>
      <c r="AF18" s="81"/>
    </row>
    <row r="19" spans="1:32" s="93" customFormat="1" ht="27.95" customHeight="1">
      <c r="A19" s="86"/>
      <c r="B19" s="236" t="s">
        <v>100</v>
      </c>
      <c r="C19" s="237"/>
      <c r="D19" s="237"/>
      <c r="E19" s="237"/>
      <c r="F19" s="238"/>
      <c r="G19" s="87"/>
      <c r="H19" s="88"/>
      <c r="I19" s="87"/>
      <c r="J19" s="82">
        <v>100000</v>
      </c>
      <c r="K19" s="83">
        <v>100000</v>
      </c>
      <c r="L19" s="84"/>
      <c r="M19" s="85"/>
      <c r="N19" s="89"/>
      <c r="O19" s="90"/>
      <c r="P19" s="91"/>
      <c r="Q19" s="85">
        <f>+M19+P19</f>
        <v>0</v>
      </c>
      <c r="R19" s="92"/>
      <c r="V19" s="94"/>
      <c r="W19" s="94"/>
      <c r="X19" s="94"/>
      <c r="Y19" s="94"/>
      <c r="Z19" s="94"/>
      <c r="AA19" s="94"/>
      <c r="AB19" s="94"/>
      <c r="AC19" s="94"/>
      <c r="AD19" s="94"/>
      <c r="AE19" s="94"/>
      <c r="AF19" s="94"/>
    </row>
    <row r="20" spans="1:32" s="93" customFormat="1" ht="14.1" customHeight="1">
      <c r="A20" s="86"/>
      <c r="B20" s="236" t="s">
        <v>42</v>
      </c>
      <c r="C20" s="237"/>
      <c r="D20" s="237"/>
      <c r="E20" s="237"/>
      <c r="F20" s="238"/>
      <c r="G20" s="87"/>
      <c r="H20" s="88"/>
      <c r="I20" s="87"/>
      <c r="J20" s="82">
        <v>20100</v>
      </c>
      <c r="K20" s="83">
        <v>20100</v>
      </c>
      <c r="L20" s="84"/>
      <c r="M20" s="85"/>
      <c r="N20" s="89"/>
      <c r="O20" s="90"/>
      <c r="P20" s="91"/>
      <c r="Q20" s="85">
        <f t="shared" ref="Q20:Q21" si="0">+M20+P20</f>
        <v>0</v>
      </c>
      <c r="R20" s="92"/>
      <c r="V20" s="94"/>
      <c r="W20" s="94"/>
      <c r="X20" s="94"/>
      <c r="Y20" s="94"/>
      <c r="Z20" s="94"/>
      <c r="AA20" s="94"/>
      <c r="AB20" s="94"/>
      <c r="AC20" s="94"/>
      <c r="AD20" s="94"/>
      <c r="AE20" s="94"/>
      <c r="AF20" s="94"/>
    </row>
    <row r="21" spans="1:32" s="93" customFormat="1" ht="26.25" customHeight="1">
      <c r="A21" s="86"/>
      <c r="B21" s="236" t="s">
        <v>43</v>
      </c>
      <c r="C21" s="237"/>
      <c r="D21" s="237"/>
      <c r="E21" s="237"/>
      <c r="F21" s="238"/>
      <c r="G21" s="87"/>
      <c r="H21" s="88"/>
      <c r="I21" s="87"/>
      <c r="J21" s="82">
        <v>16320</v>
      </c>
      <c r="K21" s="83">
        <v>16320</v>
      </c>
      <c r="L21" s="84"/>
      <c r="M21" s="85"/>
      <c r="N21" s="89"/>
      <c r="O21" s="90"/>
      <c r="P21" s="91"/>
      <c r="Q21" s="85">
        <f t="shared" si="0"/>
        <v>0</v>
      </c>
      <c r="R21" s="92"/>
      <c r="V21" s="94"/>
      <c r="W21" s="94"/>
      <c r="X21" s="94"/>
      <c r="Y21" s="94"/>
      <c r="Z21" s="94"/>
      <c r="AA21" s="94"/>
      <c r="AB21" s="94"/>
      <c r="AC21" s="94"/>
      <c r="AD21" s="94"/>
      <c r="AE21" s="94"/>
      <c r="AF21" s="94"/>
    </row>
    <row r="22" spans="1:32" s="80" customFormat="1" ht="14.1" customHeight="1">
      <c r="A22" s="70"/>
      <c r="B22" s="236" t="s">
        <v>44</v>
      </c>
      <c r="C22" s="237"/>
      <c r="D22" s="237"/>
      <c r="E22" s="237"/>
      <c r="F22" s="238"/>
      <c r="G22" s="95"/>
      <c r="H22" s="88"/>
      <c r="I22" s="95"/>
      <c r="J22" s="82">
        <v>4070</v>
      </c>
      <c r="K22" s="83">
        <v>4070</v>
      </c>
      <c r="L22" s="84"/>
      <c r="M22" s="85"/>
      <c r="N22" s="89"/>
      <c r="O22" s="90"/>
      <c r="P22" s="91"/>
      <c r="Q22" s="85"/>
      <c r="R22" s="92"/>
      <c r="V22" s="81"/>
      <c r="W22" s="81"/>
      <c r="X22" s="81"/>
      <c r="Y22" s="81"/>
      <c r="Z22" s="81"/>
      <c r="AA22" s="81"/>
      <c r="AB22" s="81"/>
      <c r="AC22" s="81"/>
      <c r="AD22" s="81"/>
      <c r="AE22" s="81"/>
      <c r="AF22" s="81"/>
    </row>
    <row r="23" spans="1:32" s="80" customFormat="1" ht="14.1" customHeight="1">
      <c r="A23" s="70"/>
      <c r="B23" s="236"/>
      <c r="C23" s="237"/>
      <c r="D23" s="237"/>
      <c r="E23" s="237"/>
      <c r="F23" s="238"/>
      <c r="G23" s="95"/>
      <c r="H23" s="88"/>
      <c r="I23" s="95"/>
      <c r="J23" s="82"/>
      <c r="K23" s="83"/>
      <c r="L23" s="84"/>
      <c r="M23" s="85"/>
      <c r="N23" s="89"/>
      <c r="O23" s="90"/>
      <c r="P23" s="91"/>
      <c r="Q23" s="85"/>
      <c r="R23" s="92"/>
      <c r="V23" s="81"/>
      <c r="W23" s="81"/>
      <c r="X23" s="81"/>
      <c r="Y23" s="81"/>
      <c r="Z23" s="81"/>
      <c r="AA23" s="81"/>
      <c r="AB23" s="81"/>
      <c r="AC23" s="81"/>
      <c r="AD23" s="81"/>
      <c r="AE23" s="81"/>
      <c r="AF23" s="81"/>
    </row>
    <row r="24" spans="1:32" s="93" customFormat="1" ht="14.1" customHeight="1">
      <c r="A24" s="86"/>
      <c r="B24" s="236"/>
      <c r="C24" s="237"/>
      <c r="D24" s="237"/>
      <c r="E24" s="237"/>
      <c r="F24" s="238"/>
      <c r="G24" s="87"/>
      <c r="H24" s="88"/>
      <c r="I24" s="87"/>
      <c r="J24" s="82"/>
      <c r="K24" s="83"/>
      <c r="L24" s="84"/>
      <c r="M24" s="85"/>
      <c r="N24" s="89"/>
      <c r="O24" s="90"/>
      <c r="P24" s="91"/>
      <c r="Q24" s="85"/>
      <c r="R24" s="92"/>
      <c r="V24" s="94"/>
      <c r="W24" s="94"/>
      <c r="X24" s="94"/>
      <c r="Y24" s="94"/>
      <c r="Z24" s="94"/>
      <c r="AA24" s="94"/>
      <c r="AB24" s="94"/>
      <c r="AC24" s="94"/>
      <c r="AD24" s="94"/>
      <c r="AE24" s="94"/>
      <c r="AF24" s="94"/>
    </row>
    <row r="25" spans="1:32" s="80" customFormat="1" ht="14.1" customHeight="1" thickBot="1">
      <c r="A25" s="70"/>
      <c r="B25" s="264" t="s">
        <v>45</v>
      </c>
      <c r="C25" s="265"/>
      <c r="D25" s="265"/>
      <c r="E25" s="265"/>
      <c r="F25" s="266"/>
      <c r="G25" s="71"/>
      <c r="H25" s="96"/>
      <c r="I25" s="71"/>
      <c r="J25" s="97"/>
      <c r="K25" s="98"/>
      <c r="L25" s="99"/>
      <c r="M25" s="100"/>
      <c r="N25" s="101"/>
      <c r="O25" s="102"/>
      <c r="P25" s="103"/>
      <c r="Q25" s="100"/>
      <c r="R25" s="79"/>
      <c r="V25" s="81"/>
      <c r="W25" s="81"/>
      <c r="X25" s="81"/>
      <c r="Y25" s="81"/>
      <c r="Z25" s="81"/>
      <c r="AA25" s="81"/>
      <c r="AB25" s="81"/>
      <c r="AC25" s="81"/>
      <c r="AD25" s="81"/>
      <c r="AE25" s="81"/>
      <c r="AF25" s="81"/>
    </row>
    <row r="26" spans="1:32" s="119" customFormat="1" ht="20.100000000000001" customHeight="1" thickBot="1">
      <c r="A26" s="104"/>
      <c r="B26" s="105" t="s">
        <v>46</v>
      </c>
      <c r="C26" s="106"/>
      <c r="D26" s="106"/>
      <c r="E26" s="106"/>
      <c r="F26" s="107"/>
      <c r="G26" s="108"/>
      <c r="H26" s="109"/>
      <c r="I26" s="108"/>
      <c r="J26" s="110">
        <f>SUM(J17:J25)</f>
        <v>227790</v>
      </c>
      <c r="K26" s="111">
        <f>SUM(K17:K25)</f>
        <v>227790</v>
      </c>
      <c r="L26" s="112">
        <f>SUM(L17:L25)</f>
        <v>0</v>
      </c>
      <c r="M26" s="113">
        <f>SUM(M17:M25)</f>
        <v>0</v>
      </c>
      <c r="N26" s="114"/>
      <c r="O26" s="115">
        <f>SUM(O17:O25)</f>
        <v>0</v>
      </c>
      <c r="P26" s="116">
        <f>SUM(P17:P25)</f>
        <v>0</v>
      </c>
      <c r="Q26" s="117">
        <f>SUM(Q17:Q25)</f>
        <v>0</v>
      </c>
      <c r="R26" s="118"/>
      <c r="V26" s="120"/>
      <c r="W26" s="120"/>
      <c r="X26" s="120"/>
      <c r="Y26" s="120"/>
      <c r="Z26" s="120"/>
      <c r="AA26" s="120"/>
      <c r="AB26" s="120"/>
      <c r="AC26" s="120"/>
      <c r="AD26" s="120"/>
      <c r="AE26" s="120"/>
      <c r="AF26" s="120"/>
    </row>
    <row r="27" spans="1:32" s="127" customFormat="1" ht="14.1" customHeight="1">
      <c r="A27" s="121"/>
      <c r="B27" s="122"/>
      <c r="C27" s="122"/>
      <c r="D27" s="122"/>
      <c r="E27" s="122"/>
      <c r="F27" s="122"/>
      <c r="G27" s="122"/>
      <c r="H27" s="122"/>
      <c r="I27" s="122"/>
      <c r="J27" s="123"/>
      <c r="K27" s="124"/>
      <c r="L27" s="123"/>
      <c r="M27" s="124"/>
      <c r="N27" s="124"/>
      <c r="O27" s="124"/>
      <c r="P27" s="124"/>
      <c r="Q27" s="125"/>
      <c r="R27" s="126"/>
      <c r="V27" s="128"/>
      <c r="W27" s="128"/>
      <c r="X27" s="128"/>
      <c r="Y27" s="128"/>
      <c r="Z27" s="128"/>
      <c r="AA27" s="128"/>
      <c r="AB27" s="128"/>
      <c r="AC27" s="128"/>
      <c r="AD27" s="128"/>
      <c r="AE27" s="128"/>
      <c r="AF27" s="128"/>
    </row>
    <row r="28" spans="1:32" ht="14.1" customHeight="1">
      <c r="A28" s="19"/>
      <c r="B28" s="129" t="s">
        <v>47</v>
      </c>
      <c r="C28" s="20"/>
      <c r="D28" s="20"/>
      <c r="E28" s="20"/>
      <c r="F28" s="20"/>
      <c r="G28" s="20"/>
      <c r="H28" s="20"/>
      <c r="I28" s="20"/>
      <c r="J28" s="21"/>
      <c r="K28" s="130"/>
      <c r="L28" s="131"/>
      <c r="M28" s="20"/>
      <c r="N28" s="20"/>
      <c r="O28" s="20"/>
      <c r="P28" s="20"/>
      <c r="Q28" s="23"/>
      <c r="R28" s="24"/>
    </row>
    <row r="29" spans="1:32" ht="20.100000000000001" customHeight="1">
      <c r="A29" s="19"/>
      <c r="B29" s="20" t="s">
        <v>48</v>
      </c>
      <c r="C29" s="22"/>
      <c r="D29" s="20"/>
      <c r="E29" s="20"/>
      <c r="F29" s="20"/>
      <c r="G29" s="20"/>
      <c r="H29" s="20"/>
      <c r="I29" s="20"/>
      <c r="J29" s="21"/>
      <c r="K29" s="130"/>
      <c r="L29" s="131"/>
      <c r="M29" s="20"/>
      <c r="N29" s="20"/>
      <c r="O29" s="20"/>
      <c r="P29" s="20"/>
      <c r="Q29" s="23"/>
      <c r="R29" s="24"/>
    </row>
    <row r="30" spans="1:32" ht="30" customHeight="1">
      <c r="A30" s="19"/>
      <c r="B30" s="132" t="s">
        <v>49</v>
      </c>
      <c r="C30" s="267" t="s">
        <v>50</v>
      </c>
      <c r="D30" s="267"/>
      <c r="E30" s="267"/>
      <c r="F30" s="267"/>
      <c r="G30" s="267"/>
      <c r="H30" s="267"/>
      <c r="I30" s="267"/>
      <c r="J30" s="267"/>
      <c r="K30" s="267"/>
      <c r="L30" s="267"/>
      <c r="M30" s="267"/>
      <c r="N30" s="267"/>
      <c r="O30" s="267"/>
      <c r="P30" s="267"/>
      <c r="Q30" s="267"/>
      <c r="R30" s="24"/>
    </row>
    <row r="31" spans="1:32" ht="30" customHeight="1">
      <c r="A31" s="19"/>
      <c r="B31" s="132" t="s">
        <v>49</v>
      </c>
      <c r="C31" s="267" t="s">
        <v>52</v>
      </c>
      <c r="D31" s="267"/>
      <c r="E31" s="267"/>
      <c r="F31" s="267"/>
      <c r="G31" s="267"/>
      <c r="H31" s="267"/>
      <c r="I31" s="267"/>
      <c r="J31" s="267"/>
      <c r="K31" s="267"/>
      <c r="L31" s="267"/>
      <c r="M31" s="267"/>
      <c r="N31" s="267"/>
      <c r="O31" s="267"/>
      <c r="P31" s="267"/>
      <c r="Q31" s="267"/>
      <c r="R31" s="24"/>
    </row>
    <row r="32" spans="1:32" ht="30" customHeight="1">
      <c r="A32" s="19"/>
      <c r="B32" s="20" t="s">
        <v>53</v>
      </c>
      <c r="C32" s="20"/>
      <c r="D32" s="20"/>
      <c r="E32" s="227">
        <v>42196</v>
      </c>
      <c r="F32" s="134"/>
      <c r="G32" s="20"/>
      <c r="H32" s="20"/>
      <c r="I32" s="20"/>
      <c r="J32" s="135" t="s">
        <v>95</v>
      </c>
      <c r="K32" s="268" t="s">
        <v>16</v>
      </c>
      <c r="L32" s="268"/>
      <c r="M32" s="136" t="s">
        <v>56</v>
      </c>
      <c r="N32" s="134"/>
      <c r="O32" s="137" t="s">
        <v>57</v>
      </c>
      <c r="P32" s="137"/>
      <c r="Q32" s="138" t="s">
        <v>45</v>
      </c>
      <c r="R32" s="139"/>
    </row>
    <row r="33" spans="1:32" ht="8.1" customHeight="1">
      <c r="A33" s="19"/>
      <c r="B33" s="20"/>
      <c r="C33" s="20"/>
      <c r="D33" s="20"/>
      <c r="E33" s="20"/>
      <c r="F33" s="20"/>
      <c r="G33" s="20"/>
      <c r="H33" s="20"/>
      <c r="I33" s="20"/>
      <c r="J33" s="140"/>
      <c r="K33" s="20"/>
      <c r="L33" s="21"/>
      <c r="M33" s="20"/>
      <c r="N33" s="20"/>
      <c r="O33" s="22"/>
      <c r="P33" s="22"/>
      <c r="Q33" s="141"/>
      <c r="R33" s="139"/>
    </row>
    <row r="34" spans="1:32" ht="14.1" customHeight="1">
      <c r="A34" s="19"/>
      <c r="B34" s="142" t="s">
        <v>58</v>
      </c>
      <c r="C34" s="143" t="s">
        <v>59</v>
      </c>
      <c r="D34" s="269" t="s">
        <v>60</v>
      </c>
      <c r="E34" s="269"/>
      <c r="F34" s="269"/>
      <c r="G34" s="269"/>
      <c r="H34" s="269"/>
      <c r="I34" s="269"/>
      <c r="J34" s="269"/>
      <c r="K34" s="269"/>
      <c r="L34" s="269"/>
      <c r="M34" s="269"/>
      <c r="N34" s="269"/>
      <c r="O34" s="269"/>
      <c r="P34" s="269"/>
      <c r="Q34" s="269"/>
      <c r="R34" s="139"/>
    </row>
    <row r="35" spans="1:32" s="149" customFormat="1" ht="8.1" customHeight="1" thickBot="1">
      <c r="A35" s="144"/>
      <c r="B35" s="145"/>
      <c r="C35" s="146"/>
      <c r="D35" s="147"/>
      <c r="E35" s="147"/>
      <c r="F35" s="147"/>
      <c r="G35" s="147"/>
      <c r="H35" s="147"/>
      <c r="I35" s="147"/>
      <c r="J35" s="147"/>
      <c r="K35" s="147"/>
      <c r="L35" s="147"/>
      <c r="M35" s="147"/>
      <c r="N35" s="147"/>
      <c r="O35" s="147"/>
      <c r="P35" s="147"/>
      <c r="Q35" s="147"/>
      <c r="R35" s="148"/>
    </row>
    <row r="36" spans="1:32" ht="8.1" customHeight="1" thickTop="1">
      <c r="A36" s="19"/>
      <c r="B36" s="20"/>
      <c r="C36" s="20"/>
      <c r="D36" s="20"/>
      <c r="E36" s="20"/>
      <c r="F36" s="20"/>
      <c r="G36" s="20"/>
      <c r="H36" s="20"/>
      <c r="I36" s="20"/>
      <c r="J36" s="150"/>
      <c r="K36" s="31"/>
      <c r="L36" s="151"/>
      <c r="M36" s="20"/>
      <c r="N36" s="20"/>
      <c r="O36" s="22"/>
      <c r="P36" s="22"/>
      <c r="Q36" s="152"/>
      <c r="R36" s="153"/>
      <c r="S36" s="154"/>
      <c r="T36" s="154"/>
    </row>
    <row r="37" spans="1:32" ht="15.95" customHeight="1" thickBot="1">
      <c r="A37" s="19"/>
      <c r="B37" s="129" t="s">
        <v>61</v>
      </c>
      <c r="C37" s="20"/>
      <c r="D37" s="20"/>
      <c r="E37" s="20"/>
      <c r="F37" s="20"/>
      <c r="G37" s="20"/>
      <c r="H37" s="20"/>
      <c r="I37" s="20"/>
      <c r="J37" s="150"/>
      <c r="K37" s="31"/>
      <c r="L37" s="151"/>
      <c r="M37" s="20"/>
      <c r="N37" s="20"/>
      <c r="O37" s="22"/>
      <c r="P37" s="22"/>
      <c r="Q37" s="152"/>
      <c r="R37" s="153"/>
      <c r="S37" s="154"/>
      <c r="T37" s="154"/>
    </row>
    <row r="38" spans="1:32" s="159" customFormat="1" ht="15.95" customHeight="1" thickBot="1">
      <c r="A38" s="155"/>
      <c r="B38" s="270" t="s">
        <v>62</v>
      </c>
      <c r="C38" s="271"/>
      <c r="D38" s="271"/>
      <c r="E38" s="271"/>
      <c r="F38" s="272"/>
      <c r="G38" s="156"/>
      <c r="H38" s="156"/>
      <c r="I38" s="270" t="s">
        <v>63</v>
      </c>
      <c r="J38" s="271"/>
      <c r="K38" s="271"/>
      <c r="L38" s="271"/>
      <c r="M38" s="272"/>
      <c r="N38" s="156"/>
      <c r="O38" s="270" t="s">
        <v>64</v>
      </c>
      <c r="P38" s="272"/>
      <c r="Q38" s="157"/>
      <c r="R38" s="158"/>
      <c r="S38" s="157"/>
      <c r="T38" s="157"/>
    </row>
    <row r="39" spans="1:32" s="169" customFormat="1" ht="14.1" customHeight="1" thickBot="1">
      <c r="A39" s="160"/>
      <c r="B39" s="161" t="s">
        <v>65</v>
      </c>
      <c r="C39" s="162"/>
      <c r="D39" s="162"/>
      <c r="E39" s="162"/>
      <c r="F39" s="163"/>
      <c r="G39" s="164"/>
      <c r="H39" s="154"/>
      <c r="I39" s="161" t="s">
        <v>66</v>
      </c>
      <c r="J39" s="165"/>
      <c r="K39" s="166"/>
      <c r="L39" s="161" t="s">
        <v>67</v>
      </c>
      <c r="M39" s="166"/>
      <c r="N39" s="154"/>
      <c r="O39" s="167" t="s">
        <v>68</v>
      </c>
      <c r="P39" s="168"/>
      <c r="Q39" s="157"/>
      <c r="R39" s="158"/>
      <c r="S39" s="157"/>
      <c r="T39" s="157"/>
      <c r="V39" s="170"/>
      <c r="W39" s="170"/>
      <c r="X39" s="170"/>
      <c r="Y39" s="170"/>
      <c r="Z39" s="170"/>
      <c r="AA39" s="170"/>
      <c r="AB39" s="170"/>
      <c r="AC39" s="170"/>
      <c r="AD39" s="170"/>
      <c r="AE39" s="170"/>
      <c r="AF39" s="170"/>
    </row>
    <row r="40" spans="1:32" ht="14.1" customHeight="1">
      <c r="A40" s="19"/>
      <c r="B40" s="171"/>
      <c r="C40" s="172"/>
      <c r="D40" s="172"/>
      <c r="E40" s="172"/>
      <c r="F40" s="173"/>
      <c r="G40" s="174"/>
      <c r="H40" s="22"/>
      <c r="I40" s="273" t="s">
        <v>69</v>
      </c>
      <c r="J40" s="274"/>
      <c r="K40" s="275"/>
      <c r="L40" s="175" t="s">
        <v>70</v>
      </c>
      <c r="M40" s="176"/>
      <c r="N40" s="22"/>
      <c r="O40" s="175"/>
      <c r="P40" s="176"/>
      <c r="Q40" s="177"/>
      <c r="R40" s="178"/>
      <c r="S40" s="177"/>
      <c r="T40" s="177"/>
    </row>
    <row r="41" spans="1:32" ht="12" customHeight="1">
      <c r="A41" s="19"/>
      <c r="B41" s="179"/>
      <c r="C41" s="180"/>
      <c r="D41" s="180"/>
      <c r="E41" s="180"/>
      <c r="F41" s="181"/>
      <c r="G41" s="180"/>
      <c r="H41" s="22"/>
      <c r="I41" s="276" t="s">
        <v>71</v>
      </c>
      <c r="J41" s="277"/>
      <c r="K41" s="278"/>
      <c r="L41" s="182" t="s">
        <v>72</v>
      </c>
      <c r="M41" s="183"/>
      <c r="N41" s="22"/>
      <c r="O41" s="184" t="s">
        <v>73</v>
      </c>
      <c r="P41" s="185">
        <v>0</v>
      </c>
      <c r="Q41" s="186"/>
      <c r="R41" s="187"/>
      <c r="S41" s="188"/>
      <c r="T41" s="188"/>
    </row>
    <row r="42" spans="1:32" ht="12" customHeight="1">
      <c r="A42" s="19"/>
      <c r="B42" s="189"/>
      <c r="C42" s="190"/>
      <c r="D42" s="190"/>
      <c r="E42" s="190"/>
      <c r="F42" s="191"/>
      <c r="G42" s="192"/>
      <c r="H42" s="22"/>
      <c r="I42" s="261"/>
      <c r="J42" s="262"/>
      <c r="K42" s="263"/>
      <c r="L42" s="193"/>
      <c r="M42" s="194"/>
      <c r="N42" s="22"/>
      <c r="O42" s="195"/>
      <c r="P42" s="196"/>
      <c r="Q42" s="197"/>
      <c r="R42" s="198"/>
      <c r="S42" s="199"/>
      <c r="T42" s="197"/>
    </row>
    <row r="43" spans="1:32" ht="12" customHeight="1">
      <c r="A43" s="19"/>
      <c r="B43" s="189"/>
      <c r="C43" s="231"/>
      <c r="D43" s="190"/>
      <c r="E43" s="190"/>
      <c r="F43" s="191"/>
      <c r="G43" s="192"/>
      <c r="H43" s="22"/>
      <c r="I43" s="184" t="s">
        <v>74</v>
      </c>
      <c r="J43" s="200"/>
      <c r="K43" s="185"/>
      <c r="L43" s="201" t="s">
        <v>75</v>
      </c>
      <c r="M43" s="196"/>
      <c r="N43" s="22"/>
      <c r="O43" s="195" t="s">
        <v>76</v>
      </c>
      <c r="P43" s="196">
        <v>0</v>
      </c>
      <c r="Q43" s="197"/>
      <c r="R43" s="198"/>
      <c r="S43" s="202"/>
      <c r="T43" s="197"/>
    </row>
    <row r="44" spans="1:32" ht="12" customHeight="1">
      <c r="A44" s="19"/>
      <c r="B44" s="189" t="s">
        <v>77</v>
      </c>
      <c r="C44" s="190" t="s">
        <v>78</v>
      </c>
      <c r="D44" s="190"/>
      <c r="E44" s="190"/>
      <c r="F44" s="191"/>
      <c r="G44" s="192"/>
      <c r="H44" s="22"/>
      <c r="I44" s="195" t="s">
        <v>79</v>
      </c>
      <c r="J44" s="203"/>
      <c r="K44" s="196"/>
      <c r="L44" s="204" t="s">
        <v>80</v>
      </c>
      <c r="M44" s="196"/>
      <c r="N44" s="22"/>
      <c r="O44" s="195"/>
      <c r="P44" s="196"/>
      <c r="Q44" s="197"/>
      <c r="R44" s="198"/>
      <c r="S44" s="202"/>
      <c r="T44" s="197"/>
    </row>
    <row r="45" spans="1:32" ht="12" customHeight="1">
      <c r="A45" s="19"/>
      <c r="B45" s="189"/>
      <c r="C45" s="190"/>
      <c r="D45" s="190"/>
      <c r="E45" s="190"/>
      <c r="F45" s="191"/>
      <c r="G45" s="192"/>
      <c r="H45" s="22"/>
      <c r="I45" s="195" t="s">
        <v>81</v>
      </c>
      <c r="J45" s="203"/>
      <c r="K45" s="196"/>
      <c r="L45" s="204" t="s">
        <v>82</v>
      </c>
      <c r="M45" s="196"/>
      <c r="N45" s="22"/>
      <c r="O45" s="195"/>
      <c r="P45" s="196"/>
      <c r="Q45" s="197"/>
      <c r="R45" s="198"/>
      <c r="S45" s="202"/>
      <c r="T45" s="197"/>
    </row>
    <row r="46" spans="1:32" ht="12" customHeight="1">
      <c r="A46" s="19"/>
      <c r="B46" s="189" t="s">
        <v>83</v>
      </c>
      <c r="C46" s="190" t="s">
        <v>78</v>
      </c>
      <c r="D46" s="190"/>
      <c r="E46" s="190"/>
      <c r="F46" s="191"/>
      <c r="G46" s="192"/>
      <c r="H46" s="22"/>
      <c r="I46" s="195" t="s">
        <v>84</v>
      </c>
      <c r="J46" s="203"/>
      <c r="K46" s="196"/>
      <c r="L46" s="204" t="s">
        <v>85</v>
      </c>
      <c r="M46" s="205"/>
      <c r="N46" s="22"/>
      <c r="O46" s="195"/>
      <c r="P46" s="196"/>
      <c r="Q46" s="197"/>
      <c r="R46" s="198"/>
      <c r="S46" s="202"/>
      <c r="T46" s="206"/>
    </row>
    <row r="47" spans="1:32" ht="12" customHeight="1">
      <c r="A47" s="19"/>
      <c r="B47" s="189"/>
      <c r="C47" s="190"/>
      <c r="D47" s="190"/>
      <c r="E47" s="190"/>
      <c r="F47" s="191"/>
      <c r="G47" s="192"/>
      <c r="H47" s="22"/>
      <c r="I47" s="195" t="s">
        <v>86</v>
      </c>
      <c r="J47" s="197"/>
      <c r="K47" s="207"/>
      <c r="L47" s="204"/>
      <c r="M47" s="208"/>
      <c r="N47" s="22"/>
      <c r="O47" s="195"/>
      <c r="P47" s="207"/>
      <c r="Q47" s="197"/>
      <c r="R47" s="198"/>
      <c r="S47" s="202"/>
      <c r="T47" s="197"/>
    </row>
    <row r="48" spans="1:32" s="213" customFormat="1" ht="12" customHeight="1" thickBot="1">
      <c r="A48" s="209"/>
      <c r="B48" s="195" t="s">
        <v>87</v>
      </c>
      <c r="C48" s="190" t="s">
        <v>78</v>
      </c>
      <c r="D48" s="190"/>
      <c r="E48" s="190"/>
      <c r="F48" s="191"/>
      <c r="G48" s="210"/>
      <c r="H48" s="211"/>
      <c r="I48" s="204" t="s">
        <v>46</v>
      </c>
      <c r="J48" s="203"/>
      <c r="K48" s="212">
        <f>SUM(K44:K47)</f>
        <v>0</v>
      </c>
      <c r="L48" s="204" t="s">
        <v>28</v>
      </c>
      <c r="M48" s="212">
        <f>+M43+M46</f>
        <v>0</v>
      </c>
      <c r="N48" s="211"/>
      <c r="O48" s="204" t="s">
        <v>46</v>
      </c>
      <c r="P48" s="212">
        <f>+P42+P46</f>
        <v>0</v>
      </c>
      <c r="Q48" s="197"/>
      <c r="R48" s="198"/>
      <c r="S48" s="202"/>
      <c r="T48" s="197"/>
    </row>
    <row r="49" spans="1:20" ht="6" customHeight="1" thickTop="1" thickBot="1">
      <c r="A49" s="19"/>
      <c r="B49" s="214"/>
      <c r="C49" s="215"/>
      <c r="D49" s="215"/>
      <c r="E49" s="215"/>
      <c r="F49" s="216"/>
      <c r="G49" s="192"/>
      <c r="H49" s="22"/>
      <c r="I49" s="217"/>
      <c r="J49" s="218"/>
      <c r="K49" s="219"/>
      <c r="L49" s="218"/>
      <c r="M49" s="220"/>
      <c r="N49" s="22"/>
      <c r="O49" s="217"/>
      <c r="P49" s="219"/>
      <c r="Q49" s="221"/>
      <c r="R49" s="222"/>
      <c r="S49" s="221"/>
      <c r="T49" s="157"/>
    </row>
    <row r="50" spans="1:20" ht="16.5" customHeight="1" thickBot="1">
      <c r="A50" s="223"/>
      <c r="B50" s="224"/>
      <c r="C50" s="224"/>
      <c r="D50" s="224"/>
      <c r="E50" s="224"/>
      <c r="F50" s="224"/>
      <c r="G50" s="224"/>
      <c r="H50" s="224"/>
      <c r="I50" s="224"/>
      <c r="J50" s="224"/>
      <c r="K50" s="224"/>
      <c r="L50" s="224"/>
      <c r="M50" s="224"/>
      <c r="N50" s="224"/>
      <c r="O50" s="224"/>
      <c r="P50" s="224"/>
      <c r="Q50" s="225"/>
      <c r="R50" s="226"/>
      <c r="S50" s="154"/>
      <c r="T50" s="154"/>
    </row>
    <row r="51" spans="1:20">
      <c r="Q51" s="152"/>
    </row>
    <row r="52" spans="1:20">
      <c r="Q52" s="152"/>
    </row>
  </sheetData>
  <mergeCells count="24">
    <mergeCell ref="I42:K42"/>
    <mergeCell ref="B24:F24"/>
    <mergeCell ref="B25:F25"/>
    <mergeCell ref="C30:Q30"/>
    <mergeCell ref="C31:Q31"/>
    <mergeCell ref="K32:L32"/>
    <mergeCell ref="D34:Q34"/>
    <mergeCell ref="B38:F38"/>
    <mergeCell ref="I38:M38"/>
    <mergeCell ref="O38:P38"/>
    <mergeCell ref="I40:K40"/>
    <mergeCell ref="I41:K41"/>
    <mergeCell ref="B23:F23"/>
    <mergeCell ref="B1:Q1"/>
    <mergeCell ref="J12:M12"/>
    <mergeCell ref="O12:Q12"/>
    <mergeCell ref="B14:F16"/>
    <mergeCell ref="H14:H16"/>
    <mergeCell ref="B17:F17"/>
    <mergeCell ref="B18:F18"/>
    <mergeCell ref="B19:F19"/>
    <mergeCell ref="B20:F20"/>
    <mergeCell ref="B21:F21"/>
    <mergeCell ref="B22:F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1F764B96DC53242AAEDD919BAD13001" ma:contentTypeVersion="11" ma:contentTypeDescription="Create a new document." ma:contentTypeScope="" ma:versionID="23002fcdf85365c8720369cbe4eb0140">
  <xsd:schema xmlns:xsd="http://www.w3.org/2001/XMLSchema" xmlns:xs="http://www.w3.org/2001/XMLSchema" xmlns:p="http://schemas.microsoft.com/office/2006/metadata/properties" xmlns:ns2="a05ba9a2-7b22-49fc-bc05-68debef467ae" xmlns:ns3="5342b5e0-8088-4db0-bcd7-31b611afc405" targetNamespace="http://schemas.microsoft.com/office/2006/metadata/properties" ma:root="true" ma:fieldsID="d881d70da96e7cde9398c4c5eeed9287" ns2:_="" ns3:_="">
    <xsd:import namespace="a05ba9a2-7b22-49fc-bc05-68debef467ae"/>
    <xsd:import namespace="5342b5e0-8088-4db0-bcd7-31b611afc405"/>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ba9a2-7b22-49fc-bc05-68debef467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42b5e0-8088-4db0-bcd7-31b611afc405"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a05ba9a2-7b22-49fc-bc05-68debef467ae">
      <UserInfo>
        <DisplayName>Liapeng Letsie</DisplayName>
        <AccountId>10116</AccountId>
        <AccountType/>
      </UserInfo>
    </SharedWithUsers>
  </documentManagement>
</p:properties>
</file>

<file path=customXml/itemProps1.xml><?xml version="1.0" encoding="utf-8"?>
<ds:datastoreItem xmlns:ds="http://schemas.openxmlformats.org/officeDocument/2006/customXml" ds:itemID="{778C2AED-29E1-4D7A-9BBF-5B30316C9603}"/>
</file>

<file path=customXml/itemProps2.xml><?xml version="1.0" encoding="utf-8"?>
<ds:datastoreItem xmlns:ds="http://schemas.openxmlformats.org/officeDocument/2006/customXml" ds:itemID="{9A6460D1-B9DD-4B99-9B01-B30446CE037C}"/>
</file>

<file path=customXml/itemProps3.xml><?xml version="1.0" encoding="utf-8"?>
<ds:datastoreItem xmlns:ds="http://schemas.openxmlformats.org/officeDocument/2006/customXml" ds:itemID="{97593A8B-E3EE-47D4-9C31-1F561395E3FD}"/>
</file>

<file path=docProps/app.xml><?xml version="1.0" encoding="utf-8"?>
<Properties xmlns="http://schemas.openxmlformats.org/officeDocument/2006/extended-properties" xmlns:vt="http://schemas.openxmlformats.org/officeDocument/2006/docPropsVTypes">
  <Application>Microsoft Excel Online</Application>
  <Manager/>
  <Company>UNICEF</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Munday Makoko</dc:creator>
  <cp:keywords/>
  <dc:description/>
  <cp:lastModifiedBy/>
  <cp:revision/>
  <dcterms:created xsi:type="dcterms:W3CDTF">2015-03-16T17:03:18Z</dcterms:created>
  <dcterms:modified xsi:type="dcterms:W3CDTF">2021-07-26T23:25:16Z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0x010100E1F764B96DC53242AAEDD919BAD13001</vt:lpwstr>
  </property>
</Properties>
</file>